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ja.begovic\Desktop\SASA\"/>
    </mc:Choice>
  </mc:AlternateContent>
  <bookViews>
    <workbookView xWindow="0" yWindow="0" windowWidth="0" windowHeight="0" activeTab="3"/>
  </bookViews>
  <sheets>
    <sheet name="OP" sheetId="6" r:id="rId1"/>
    <sheet name="BS" sheetId="4" r:id="rId2"/>
    <sheet name="BU" sheetId="1" r:id="rId3"/>
    <sheet name="GT-dir" sheetId="2" r:id="rId4"/>
    <sheet name="GT-ind" sheetId="5" r:id="rId5"/>
    <sheet name="PK" sheetId="3" r:id="rId6"/>
    <sheet name="ZB" sheetId="7" r:id="rId7"/>
  </sheets>
  <externalReferences>
    <externalReference r:id="rId8"/>
  </externalReferences>
  <definedNames>
    <definedName name="Firma">[1]UnosPod!$F$8</definedName>
    <definedName name="Sjedište">[1]UnosPod!$F$9</definedName>
  </definedNames>
  <calcPr calcId="152511"/>
</workbook>
</file>

<file path=xl/calcChain.xml><?xml version="1.0" encoding="utf-8"?>
<calcChain xmlns="http://schemas.openxmlformats.org/spreadsheetml/2006/main">
  <c r="AQ103" i="1" l="1"/>
  <c r="AH102" i="1"/>
  <c r="AQ100" i="1"/>
  <c r="AH100" i="1"/>
  <c r="AQ94" i="1"/>
  <c r="AH94" i="1"/>
  <c r="AQ75" i="1"/>
  <c r="AH75" i="1"/>
  <c r="AQ67" i="1"/>
  <c r="AH67" i="1"/>
  <c r="AQ65" i="1"/>
  <c r="AH65" i="1"/>
  <c r="AQ52" i="1"/>
  <c r="AH52" i="1"/>
  <c r="AQ40" i="1"/>
  <c r="AH40" i="1"/>
  <c r="AH20" i="1" l="1"/>
  <c r="AH16" i="1"/>
  <c r="AK122" i="4"/>
  <c r="AK120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39" i="4"/>
  <c r="AK40" i="4"/>
  <c r="AK41" i="4"/>
  <c r="AK42" i="4"/>
  <c r="AK43" i="4"/>
  <c r="AK44" i="4"/>
  <c r="AK45" i="4"/>
  <c r="AK46" i="4"/>
  <c r="AK47" i="4"/>
  <c r="AK48" i="4"/>
  <c r="AK49" i="4"/>
  <c r="AK50" i="4"/>
  <c r="AK51" i="4"/>
  <c r="AK52" i="4"/>
  <c r="AK53" i="4"/>
  <c r="AK54" i="4"/>
  <c r="AK55" i="4"/>
  <c r="AK56" i="4"/>
  <c r="AK57" i="4"/>
  <c r="AK58" i="4"/>
  <c r="AK59" i="4"/>
  <c r="AK60" i="4"/>
  <c r="AK61" i="4"/>
  <c r="AK62" i="4"/>
  <c r="AK63" i="4"/>
  <c r="AK64" i="4"/>
  <c r="AK17" i="4"/>
  <c r="AK18" i="4"/>
  <c r="AK19" i="4"/>
  <c r="AK16" i="4"/>
  <c r="AK15" i="4"/>
  <c r="AA15" i="4" l="1"/>
  <c r="AA64" i="4"/>
  <c r="AA36" i="4"/>
  <c r="AA49" i="4"/>
  <c r="AA28" i="4"/>
  <c r="AA25" i="4"/>
  <c r="Q64" i="4"/>
  <c r="Q62" i="4"/>
  <c r="Q55" i="4"/>
  <c r="Q36" i="4"/>
  <c r="Q32" i="4"/>
  <c r="Q28" i="4"/>
  <c r="Q25" i="4"/>
  <c r="Q16" i="4"/>
  <c r="Q49" i="4"/>
  <c r="Q15" i="4"/>
  <c r="AA62" i="4" l="1"/>
  <c r="C44" i="3"/>
  <c r="C35" i="3"/>
  <c r="C34" i="3"/>
  <c r="C31" i="3"/>
  <c r="C22" i="3"/>
  <c r="C21" i="3"/>
  <c r="C18" i="3"/>
  <c r="A9" i="5" l="1"/>
  <c r="AT120" i="4"/>
  <c r="AT101" i="4"/>
  <c r="BB49" i="3" l="1"/>
  <c r="A12" i="3"/>
  <c r="AC78" i="5"/>
  <c r="AG69" i="5"/>
  <c r="AA69" i="5"/>
  <c r="AA63" i="2"/>
  <c r="AP140" i="1"/>
</calcChain>
</file>

<file path=xl/comments1.xml><?xml version="1.0" encoding="utf-8"?>
<comments xmlns="http://schemas.openxmlformats.org/spreadsheetml/2006/main">
  <authors>
    <author>safijaz</author>
  </authors>
  <commentList>
    <comment ref="A23" authorId="0" shapeId="0">
      <text>
        <r>
          <rPr>
            <b/>
            <sz val="8"/>
            <color indexed="81"/>
            <rFont val="Tahoma"/>
            <family val="2"/>
            <charset val="238"/>
          </rPr>
          <t>safijaz:</t>
        </r>
        <r>
          <rPr>
            <sz val="8"/>
            <color indexed="81"/>
            <rFont val="Tahoma"/>
            <family val="2"/>
            <charset val="238"/>
          </rPr>
          <t xml:space="preserve">
dati podatke i o redovnim i o prioritetnim dionicama emitenta</t>
        </r>
      </text>
    </comment>
  </commentList>
</comments>
</file>

<file path=xl/sharedStrings.xml><?xml version="1.0" encoding="utf-8"?>
<sst xmlns="http://schemas.openxmlformats.org/spreadsheetml/2006/main" count="1001" uniqueCount="592">
  <si>
    <t>KM</t>
  </si>
  <si>
    <t xml:space="preserve">Redni </t>
  </si>
  <si>
    <t>POZICIJA</t>
  </si>
  <si>
    <t>AOP</t>
  </si>
  <si>
    <t>I Z N O S</t>
  </si>
  <si>
    <t>broj</t>
  </si>
  <si>
    <t>Prethodna godina</t>
  </si>
  <si>
    <t>Tekuća godina</t>
  </si>
  <si>
    <t>A.</t>
  </si>
  <si>
    <t>PRIHODI I RASHODI IZ POSLOVANJA</t>
  </si>
  <si>
    <t>1)</t>
  </si>
  <si>
    <t>Prihodi od kamata</t>
  </si>
  <si>
    <t>2)</t>
  </si>
  <si>
    <t>Rashodi od kamata</t>
  </si>
  <si>
    <t>Neto prihodi od kamata (201-202)</t>
  </si>
  <si>
    <t>Neto rashodi od kamata (202-201)</t>
  </si>
  <si>
    <t>3)</t>
  </si>
  <si>
    <t>Prihodi od naknada i provizija</t>
  </si>
  <si>
    <t>4)</t>
  </si>
  <si>
    <t>Rashodi od naknada i provizija</t>
  </si>
  <si>
    <t>Neto prihodi od naknada i provizija (205-206)</t>
  </si>
  <si>
    <t>Neto rashodi od naknada i provizija (206-205)</t>
  </si>
  <si>
    <t>5)</t>
  </si>
  <si>
    <t>Dobici po osnovu prodaje vrijednosnih papira i udjela (210 do 213)</t>
  </si>
  <si>
    <t>a)</t>
  </si>
  <si>
    <t>Dobici po osnovu prodaje vrijednosnih papira po fer vrijednosti kroz bilans uspjeha</t>
  </si>
  <si>
    <t>b)</t>
  </si>
  <si>
    <t>Dobici po osnovu prodaje vrijednosnih papira koji su raspoloživi za prodaju</t>
  </si>
  <si>
    <t>c)</t>
  </si>
  <si>
    <t>Dobici po osnovu prodaje vrijednosnih papira koji se drže do roka dospjeća</t>
  </si>
  <si>
    <t>d)</t>
  </si>
  <si>
    <t>Dobici po osnovu prodaje udjela (učešća)</t>
  </si>
  <si>
    <t>6)</t>
  </si>
  <si>
    <t>Gubici po osnovu prodaje vrijednosnih papira i udjela (215 do 218)</t>
  </si>
  <si>
    <t>Gubici po osnovu prodaje vrijednosnih papira po fer vrijednosti kroz bilans uspjeha</t>
  </si>
  <si>
    <t>Gubici po osnovu prodaje vrijednosnih papira koji su raspoloživi za prodaju</t>
  </si>
  <si>
    <t>Gubici po osnovu prodaje vrijednosnih papira koji se drže do roka dospjeća</t>
  </si>
  <si>
    <t>Gubici po osnovu prodaje udjela (učešća)</t>
  </si>
  <si>
    <t>Neto gubici po osnovu prodaje vrijednosnih papira i udjela (214-209)</t>
  </si>
  <si>
    <t>Neto dobici po osnovu prodaje vrijednosnih papira i udjela (209-214)</t>
  </si>
  <si>
    <t>DOBITAK IZ POSLOVANJA (201+205+209-202-206-214)</t>
  </si>
  <si>
    <t>GUBITAK IZ POSLOVANJA (202+206+214-201-205-219)</t>
  </si>
  <si>
    <t>B.</t>
  </si>
  <si>
    <t>OSTALI OPERATIVNI PRIHODI I RASHODI</t>
  </si>
  <si>
    <t>Prihodi iz operativnog poslovanja (224+225)</t>
  </si>
  <si>
    <t>Prihodi po osnovu lizinga</t>
  </si>
  <si>
    <t>Ostali prihodi iz operativnog poslovanja</t>
  </si>
  <si>
    <t>Rashodi iz operativnog poslovanja (227 do 236)</t>
  </si>
  <si>
    <t>Troškovi bruto zarada i bruto naknada zarada</t>
  </si>
  <si>
    <t>Troškovi naknada za privremene i povremene poslove</t>
  </si>
  <si>
    <t>Ostali lični rashodi</t>
  </si>
  <si>
    <t>Troškovi materijala</t>
  </si>
  <si>
    <t>e)</t>
  </si>
  <si>
    <t>Troškovi proizvodnih usluga</t>
  </si>
  <si>
    <t>f)</t>
  </si>
  <si>
    <t>Troškovi amortizacije</t>
  </si>
  <si>
    <t>g)</t>
  </si>
  <si>
    <t>Rashodi po osnovu lizinga</t>
  </si>
  <si>
    <t>h)</t>
  </si>
  <si>
    <t>Nematerijalni troškovi (bez poreza i doprinosa)</t>
  </si>
  <si>
    <t>i)</t>
  </si>
  <si>
    <t>Troškovi po osnovu poreza i doprinosa</t>
  </si>
  <si>
    <t>j)</t>
  </si>
  <si>
    <t>Ostali troškovi</t>
  </si>
  <si>
    <t>DOBITAK IZ OSTALIH OPERATIVNIH AKTIVNOSTI (223-226)</t>
  </si>
  <si>
    <t>GUBITAK  IZ OSTALIH OPERATIVNIH AKTIVNOSTI (226-223)</t>
  </si>
  <si>
    <t>C.</t>
  </si>
  <si>
    <t>TROŠKOVI I PRIHODI IZ OSNOVA REZERVISANJA</t>
  </si>
  <si>
    <t>Prihodi od ukidanja rezervisanja (240 do 243)</t>
  </si>
  <si>
    <t>Prihodi od ukidanja troškova rezervisanja po plasmanima</t>
  </si>
  <si>
    <t>Prihodi od ukidanja troškova rezervisanja za vanbilansne pozicije</t>
  </si>
  <si>
    <t>Prihodi od ukidanja troškova rezervisanja za obaveze</t>
  </si>
  <si>
    <t>Prihodi od ukidanja ostalih rezervisanja</t>
  </si>
  <si>
    <t>Troškovi rezervisanja (245 do 248)</t>
  </si>
  <si>
    <t>Troškovi rezervisanja po plasmanima</t>
  </si>
  <si>
    <t>Troškovi rezervisanja za vanbilansne pozicije</t>
  </si>
  <si>
    <t>Troškovi po osnovu rezervisanja za obaveze</t>
  </si>
  <si>
    <t>Troškovi ostalih rezervisanja</t>
  </si>
  <si>
    <t>DOBITAK IZ OSNOVA REZERVISANJA (239-244)</t>
  </si>
  <si>
    <t>GUBITAK IZ OSNOVA REZERVISANJA (244-239)</t>
  </si>
  <si>
    <t>D.</t>
  </si>
  <si>
    <t>OSTALI PRIHODI I RASHODI</t>
  </si>
  <si>
    <t>Ostali prihodi (252 do 258)</t>
  </si>
  <si>
    <t>Prihodi od naplaćenih otpisanih potraživanja</t>
  </si>
  <si>
    <t>Dobici od prodaje osnovnih sredstava i nematerijalnih ulaganja</t>
  </si>
  <si>
    <t>Prihodi od smanjenja obaveza</t>
  </si>
  <si>
    <t>Prihodi od dividendi i učešća</t>
  </si>
  <si>
    <t>Viškovi</t>
  </si>
  <si>
    <t>Ostali prihodi</t>
  </si>
  <si>
    <t>Dobici od obustavljenog poslovanja</t>
  </si>
  <si>
    <t>Ostali rashodi (260 do 266)</t>
  </si>
  <si>
    <t>Rashodi po osnovu direktnog otpisa potraživanja</t>
  </si>
  <si>
    <t>Gubici od prodaje osnovnih sredstava i nematerijalnih ulaganja</t>
  </si>
  <si>
    <t>Gubici po osnovu rashodovanja i otpisa osnovnih sredstava i nematerijalnih ulaganja</t>
  </si>
  <si>
    <t>Manjkovi</t>
  </si>
  <si>
    <t>Otpis zaliha</t>
  </si>
  <si>
    <t>Ostali rashodi</t>
  </si>
  <si>
    <t>Gubici od obustavljenog poslovanja</t>
  </si>
  <si>
    <t>DOBITAK PO OSNOVU OSTALIH PRIHODA I RASHODA (251-259)</t>
  </si>
  <si>
    <t>GUBITAK PO OSNOVU OSTALIH PRIHODA I RASHODA (259-251)</t>
  </si>
  <si>
    <t>POSLOVNI DOBITAK (221+237+249+267-222-238-250-268)</t>
  </si>
  <si>
    <t>POSLOVNI GUBITAK (222+238+250+268-221-237-249-267)</t>
  </si>
  <si>
    <t>E.</t>
  </si>
  <si>
    <t>PRIHODI I RASHODI OD PROMJENE VRIJEDNOSTI IMOVINE I OBAVEZA</t>
  </si>
  <si>
    <t>Prihodi od promjene vrijednosti imovine i obaveza (272 do 276)</t>
  </si>
  <si>
    <t>Prihodi po osnovu promjene vrijednosti plasmana i potraživanja</t>
  </si>
  <si>
    <t>Prihodi po osnovu promjene vrijednosti vrijednosnih papira</t>
  </si>
  <si>
    <t>Prihodi po osnovu promjene vrijednosti obaveza</t>
  </si>
  <si>
    <t>Prihodi od promjene vrijednosti osnovnih sredstava, ulaganja u nekretnine i nematerijalnih ulaganja</t>
  </si>
  <si>
    <t>Prihodi od pozitivnih tečajnih razlika</t>
  </si>
  <si>
    <t>Rashodi od promjene vrijednosti imovine i obaveza (278 do 282)</t>
  </si>
  <si>
    <t>Rashodi po osnovu promjene vrijednosti plasmana i potraživanja</t>
  </si>
  <si>
    <t>Rashodi po osnovu promjene vrijednosti vrijednosnih papira</t>
  </si>
  <si>
    <t>Rashodi po osnovu promjene vrijednosti obaveza</t>
  </si>
  <si>
    <t>Rashodi po osnovu promjene vrijednosti osnovnih sredstava, ulaganja u nekretnine i nematerijalnih ulaganja</t>
  </si>
  <si>
    <t>Rashodi po osnovu negativnih tečajnih razlika</t>
  </si>
  <si>
    <t>DOBITAK PO OSNOVU PROMJENE VRIJEDNOSTI IMOVINE I OBAVEZA (271-277)</t>
  </si>
  <si>
    <t>GUBITAK PO OSNOVU PROMJENE VRIJEDNOSTI IMOVINE I OBAVEZA (277-271)</t>
  </si>
  <si>
    <t>DOBITAK PRIJE OPOREZIVANJA (269+283-270-284)</t>
  </si>
  <si>
    <t>GUBITAK PRIJE OPOREZIVANJA (270+284-269-283)</t>
  </si>
  <si>
    <t>F.</t>
  </si>
  <si>
    <t>TEKUĆI I ODLOŽENI POREZ NA DOBIT</t>
  </si>
  <si>
    <t>Porez na dobit</t>
  </si>
  <si>
    <t>Dobitak po osnovu povećanja odloženih poreznih sredstava i smanjenja odloženih poreznih obaveza</t>
  </si>
  <si>
    <t>Gubitak po osnovu smanjenja odloženih poreznih sredstava i smanjenja odloženih poreznih obaveza</t>
  </si>
  <si>
    <t>DOBITAK POSLIJE POREZA (285+288-287-289) ILI (288-266-287-289)</t>
  </si>
  <si>
    <t>GUBITAK POSLIJE POREZA (286+287+289-288) ILI (287+289-285-288)</t>
  </si>
  <si>
    <t>G.</t>
  </si>
  <si>
    <t>OSTALI DOBICI I GUBICI U PERIODU</t>
  </si>
  <si>
    <t>Dobici utvrđeni direktno u kapitalu (293 do 298)</t>
  </si>
  <si>
    <t>Dobici po osnovu smanjenja reval.rezervi na osnovnim sredstvima i nematerijalnim ulaganjima</t>
  </si>
  <si>
    <t>Dobici po osnovu promjene fer vrijednosti vrijednosnih papira raspoloživih za prodaju</t>
  </si>
  <si>
    <t>Dobici po osnovu prevođenja finansijskih izvještaja inostranog poslovanja</t>
  </si>
  <si>
    <t>Aktuarski dobici od planova definiranih primanja</t>
  </si>
  <si>
    <t>Efektivni dio dobitaka po osnovu zaštite od rizika gotovinskih tokova</t>
  </si>
  <si>
    <t>Ostali dobici utvrđeni direktno u kapitalu</t>
  </si>
  <si>
    <t>Gubici utvrđeni direktno u kapitalu (300 do 304)</t>
  </si>
  <si>
    <t>Gubici po osnovu promjene fer vrijednosti vrijednosnih papira raspoloživih za prodaju</t>
  </si>
  <si>
    <t>Gubici po osnovu prevođenja finansijskih izvještaja inostranog poslovanja</t>
  </si>
  <si>
    <t>Aktuarski gubici od planova definiranih primanja</t>
  </si>
  <si>
    <t>Efektivni dio gubitaka po osnovu zaštite od rizika gotovinskih tokova</t>
  </si>
  <si>
    <t>Ostali gubici utvrđeni direktno u kapitalu</t>
  </si>
  <si>
    <t>NETO DOBICI ILI NETO GUBICI PO OSNOVU OSTALOG UKUPNOG REZULTATA U PERIODU(292-299) ILI (299-292)</t>
  </si>
  <si>
    <t>H.</t>
  </si>
  <si>
    <t>POREZ NA DOBIT KOJI SE ODNOSI NA OSTALI UKUPAN REZULTAT</t>
  </si>
  <si>
    <t>Dio neto dobiti / gubitka koji pripada većinskim vlasnicima</t>
  </si>
  <si>
    <t>Dio neto dobiti / gubitka koji pripada manjinskim vlasnicima</t>
  </si>
  <si>
    <t>Obična zarada po dionici</t>
  </si>
  <si>
    <t>Razrijeđena zarada po dionici</t>
  </si>
  <si>
    <t>Prosječan broj zaposlenih po osnovu sati rada</t>
  </si>
  <si>
    <t>Prosječan broj zaposlenih po osnovu stanja na kraju perioda</t>
  </si>
  <si>
    <t>D I R E K T O R</t>
  </si>
  <si>
    <t>M.P.</t>
  </si>
  <si>
    <t>Iznos u KM</t>
  </si>
  <si>
    <t>Oznaka za AOP</t>
  </si>
  <si>
    <t>Iznos tekuće godine</t>
  </si>
  <si>
    <t>Iznos predhodne godine                    (početno stanje)</t>
  </si>
  <si>
    <t>Bruto</t>
  </si>
  <si>
    <t>Ispravka vrijednosti</t>
  </si>
  <si>
    <t>Neto (3-4)</t>
  </si>
  <si>
    <t>AKTIVA                                                         A.TEKUĆA SREDSTVA I POTRAŽIVANJA (002+008+011+014+018+022+030+031+         032+033+034)</t>
  </si>
  <si>
    <t xml:space="preserve"> A.TEKUĆA SREDSTVA I POTRAŽIVANJA (002+008+011+014+018+022+030+031+032+033+034)</t>
  </si>
  <si>
    <t>0</t>
  </si>
  <si>
    <t>1. Gotovina, gotovinski ekvivalenti, zlato i potraživanja iz operativnog poslovanja (003 do 007)</t>
  </si>
  <si>
    <t>a) Gotovina i gotovinski ekvivalenti u domaćoj valuti</t>
  </si>
  <si>
    <t>b) Ostala potraživanja u domaćoj valuti</t>
  </si>
  <si>
    <t>c) Gotovina i gotovinski ekvivalenti u stranoj valuti</t>
  </si>
  <si>
    <t>d) Zlato i ostali plemeniti metali</t>
  </si>
  <si>
    <t>e) Ostala potraživanja u stranoj valuti</t>
  </si>
  <si>
    <t>2. Depoziti i krediti u domaćoj i stranoj valuti (009+010)</t>
  </si>
  <si>
    <t>a) Depoziti i krediti u domaćoj valuti</t>
  </si>
  <si>
    <t>b) Depoziti i krediti u stranoj valuti</t>
  </si>
  <si>
    <t>1</t>
  </si>
  <si>
    <t>3. Potraživanja za kamatu i naknadu, potraživanja po osnovu prodaje i druga potraživanja (012+013)</t>
  </si>
  <si>
    <t>a) Potraživanja za kamatu i naknadu, potraživanja po osnovu prodaje i druga potraživanja u domaćoj valuti</t>
  </si>
  <si>
    <t>b) Potraživanja za kamatu i naknadu, potraživanja po osnovu prodaje i druga potraživanja u stranoj valuti</t>
  </si>
  <si>
    <t>4. Dani krediti i depoziti (015 do 017)</t>
  </si>
  <si>
    <t>a) Dani krediti i depoziti u domaćoj valuti</t>
  </si>
  <si>
    <t>b) Dani krediti i depoziti sa ugovorenom zaštitom od rizika u domaćoj valuti</t>
  </si>
  <si>
    <t>c) Dani krediti i depoziti u stranoj valuti</t>
  </si>
  <si>
    <t>5. Vrijednosni papiri (019 do 021)</t>
  </si>
  <si>
    <t>a) Vrijednosni papiri u domaćoj valuti</t>
  </si>
  <si>
    <t xml:space="preserve">b) Vrijednosni papiri sa ugovorenom zaštitom od rizika u domaćoj valuti </t>
  </si>
  <si>
    <t>2</t>
  </si>
  <si>
    <t>c) Vrijednosni papiri u stranoj valuti</t>
  </si>
  <si>
    <t>6. Ostali plasmani i AVR (023 do 029)</t>
  </si>
  <si>
    <t>a) Ostali plasmani u domaćoj valuti</t>
  </si>
  <si>
    <t>b) Ostali plasmani sa ugovorenom zaštitom od rizika u domaćoj valuti</t>
  </si>
  <si>
    <t>c) Dospjeli plasmani i tekuća dospjeća dugoročnih plasmana u domaćoj valuti</t>
  </si>
  <si>
    <t>d) AVR u domaćoj valuti</t>
  </si>
  <si>
    <t>e) Ostali plasmani u stranoj valuti</t>
  </si>
  <si>
    <t>f) Dospjeli plasmani i tekuća dospjeća dugoročnih plasmana u stranoj valuti</t>
  </si>
  <si>
    <t>g) AVR u stranoj valuti</t>
  </si>
  <si>
    <t>7. Zalihe</t>
  </si>
  <si>
    <t>3</t>
  </si>
  <si>
    <t>8. Stalna sredstva namijenjena prodaji</t>
  </si>
  <si>
    <t>9. Sredstva poslovanja koje se obustavlja</t>
  </si>
  <si>
    <t>10. Ostala sredstva</t>
  </si>
  <si>
    <t>11. Akontacija porez na dodanu vrijednost</t>
  </si>
  <si>
    <t>B. STALNA SREDSTVA (036+041)</t>
  </si>
  <si>
    <t>1.Osnovna sredstva i ulaganja u nekretnine (037 do 040)</t>
  </si>
  <si>
    <t>a) Osnovna sredstva u vlasništvu banke</t>
  </si>
  <si>
    <t>b) Ulaganja u nekretnine</t>
  </si>
  <si>
    <t>c) Osnovna sredstva uzeta u finansijski lizing</t>
  </si>
  <si>
    <t>d) Avansi i osnovna sredstva u pripremi</t>
  </si>
  <si>
    <t>4</t>
  </si>
  <si>
    <t>2. Nematerijalna sredstva (042 do 046)</t>
  </si>
  <si>
    <t>a) Goodwill</t>
  </si>
  <si>
    <t>b) Ulaganja u razvoj</t>
  </si>
  <si>
    <t>c) Nematerijalna sredstva uzeta u finanasijski lizing</t>
  </si>
  <si>
    <t xml:space="preserve">d) Ostala nematerijalana sredstva </t>
  </si>
  <si>
    <t xml:space="preserve">e) Avansi i nematerijalna sredstva u pripremi </t>
  </si>
  <si>
    <t>C. ODGOĐENA POREZNA SREDSTVA</t>
  </si>
  <si>
    <t>D. POSLOVNA AKTIVA (001+035+047)</t>
  </si>
  <si>
    <t>E. VANBILANSNA AKTIVA</t>
  </si>
  <si>
    <t>F. UKUPNA AKTIVA (048+049)</t>
  </si>
  <si>
    <t>5</t>
  </si>
  <si>
    <t>Iznos na dan bilansa tekuće godine</t>
  </si>
  <si>
    <t>PASIVA                                                                                                                                                                                      A.Obaveze (102+106+109+113)</t>
  </si>
  <si>
    <t>1. Obaveze po osnovu depozita i kredita (103 do 105)</t>
  </si>
  <si>
    <t>a) Obaveze po osnovu kredita i depozita u domaćoj valuti</t>
  </si>
  <si>
    <t>b) Obaveze po osnovu kredita i depozita sa ugovorenom zaštitom od rizika u domaćoj valuti</t>
  </si>
  <si>
    <t>c) Obaveze po osnovu kredita i depozita u stranoj valuti</t>
  </si>
  <si>
    <t>2. Obaveze za za kamatu i naknadu (107+108)</t>
  </si>
  <si>
    <t>a) Obaveze za kamatu i naknadu u domaćoj valuti</t>
  </si>
  <si>
    <t>b) Obaveze za kamatu i naknadu u stranoj valuti</t>
  </si>
  <si>
    <t>3. Obaveze po osnovu vrijednosnih papira (110 do 112)</t>
  </si>
  <si>
    <t>a) Obaveze po osnovu vrijednosnih papira u domaćoj valuti</t>
  </si>
  <si>
    <t>b) Obaveze po osnovu vrijednosnih papira sa ugovorenom zaštitom od rizika u domaćoj valuti</t>
  </si>
  <si>
    <t>c) Obaveze po osnovu vrijednosnih papira u stranoj valuti</t>
  </si>
  <si>
    <t>4. Ostale Obaveze i PVR (114 do 124)</t>
  </si>
  <si>
    <t>a) Obaveze po osnovu zarada i naknada zarada</t>
  </si>
  <si>
    <t>b) Ostale obaveze u domaćoj valuti, osim obaveza za poreze i doprinose</t>
  </si>
  <si>
    <t>c) Obaveze za poreze i doprinose, osim tekućih i odgođenih obaveza za porez na dobit</t>
  </si>
  <si>
    <t>d) Obaveze za porez na dobit</t>
  </si>
  <si>
    <t>e) Odgođene porezne obaveze</t>
  </si>
  <si>
    <t xml:space="preserve">f) Rezervisanja </t>
  </si>
  <si>
    <t>g) PVR u domaćoj valuti</t>
  </si>
  <si>
    <t>h) Obaveze po osnovu komisionih poslova, sredstava namjenjenih prodaji, sredstava poslovanja koje se obustavlja, subordiniranih obaveza i tekuća dospijeća obaveza</t>
  </si>
  <si>
    <t>i) Ostale obaveze u stranoj valuti</t>
  </si>
  <si>
    <t>j) PVR u stranoj valuti</t>
  </si>
  <si>
    <t>k) Obaveze po osnovu komisionih poslova, dospjelih i subordiniranih obaveza i tekuća dospjeća u stranoj valuti</t>
  </si>
  <si>
    <t>B. KAPITAL  (126+132+138+142-148)</t>
  </si>
  <si>
    <t>1. Osnovni kapital (127+128+129-130-131)</t>
  </si>
  <si>
    <t>a) Dionički kapital</t>
  </si>
  <si>
    <t>b) Ostali oblici kapitala</t>
  </si>
  <si>
    <t>c) Dionička premija</t>
  </si>
  <si>
    <t>d) Upisani a neuplaćeni dionički kapital</t>
  </si>
  <si>
    <t>e) Otkupljene vlastite dionice</t>
  </si>
  <si>
    <t>2. Rezerve iz dobiti i prenesene rezerve (133 do 137)</t>
  </si>
  <si>
    <t>a) Rezerve iz dobiti</t>
  </si>
  <si>
    <t xml:space="preserve">b) Ostale rezerve </t>
  </si>
  <si>
    <t>c) Posebne rezerve za procijenjene gubitke</t>
  </si>
  <si>
    <t>d) Rezerve za opće bankarske rizike</t>
  </si>
  <si>
    <t>e) Prenesene rezerve (kursne razlike)</t>
  </si>
  <si>
    <t>3. Revalorizacijske rezerve (139 do 141)</t>
  </si>
  <si>
    <t>a) Revalorizacijske rezerve po osnovu promjene vrijednosti osnovnih sredstava i nematerijalnih ulaganja</t>
  </si>
  <si>
    <t>b) Revalorizacijske rezerve po osnovu promjene vrijednosti vrijednosnih papira</t>
  </si>
  <si>
    <t xml:space="preserve">c) Revalorizacijske rezerve po ostalim osnovama </t>
  </si>
  <si>
    <t>4. Dobitak (143 do 147)</t>
  </si>
  <si>
    <t>a) Dobitak tekuće godine</t>
  </si>
  <si>
    <t>b) Neraspoređeni dobitak iz ranijih godina</t>
  </si>
  <si>
    <t>c) Vrišak prihoda nad rashodima tekuće godine</t>
  </si>
  <si>
    <t>d) Neraspoređeni višak prihoda nad rashodima iz prethodnih godina</t>
  </si>
  <si>
    <t>e) Zadržana zarada</t>
  </si>
  <si>
    <t>5. Gubitak (149+150)</t>
  </si>
  <si>
    <t>a) Gubitak tekuće godine</t>
  </si>
  <si>
    <t>b) Gubitak iz ranijih godina</t>
  </si>
  <si>
    <t>C. POSLOVNA PASIVA (101+125)</t>
  </si>
  <si>
    <t>D. VANBILANSNA PASIVA</t>
  </si>
  <si>
    <t>E. UKUPNA PASIVA (151+152)</t>
  </si>
  <si>
    <t xml:space="preserve">U </t>
  </si>
  <si>
    <t xml:space="preserve">Dana </t>
  </si>
  <si>
    <t>BILANS TOKOVA GOTOVINE</t>
  </si>
  <si>
    <t>U 000 KM</t>
  </si>
  <si>
    <t>O P I S</t>
  </si>
  <si>
    <t>Oznaka</t>
  </si>
  <si>
    <t>Red.</t>
  </si>
  <si>
    <t>(+,-)</t>
  </si>
  <si>
    <t>za AOP</t>
  </si>
  <si>
    <t>1.</t>
  </si>
  <si>
    <t>NOVČANI TOKOVI IZ POSLOVNIH AKTIVNOSTI</t>
  </si>
  <si>
    <t>1.1.</t>
  </si>
  <si>
    <t>Primici kamata, naknada i provizija po kreditima i poslovima lizinga</t>
  </si>
  <si>
    <t>(+)</t>
  </si>
  <si>
    <t>1.2.</t>
  </si>
  <si>
    <t>Isplate kamata</t>
  </si>
  <si>
    <t>(-)</t>
  </si>
  <si>
    <t>1.3.</t>
  </si>
  <si>
    <t>Naplate po kreditima koji su ranije bili otpisani (glavnica i kamata)</t>
  </si>
  <si>
    <t>1.4.</t>
  </si>
  <si>
    <t>Novčane isplate zaposlenim i dobavljačima</t>
  </si>
  <si>
    <t>1.5.</t>
  </si>
  <si>
    <t>Isplate po vanbilansnim ugovorima</t>
  </si>
  <si>
    <t>1.6.</t>
  </si>
  <si>
    <t>Primici i isplate po vanrednim stavkama</t>
  </si>
  <si>
    <t>(+) (-)</t>
  </si>
  <si>
    <t>(Povećanje) smanjenje u operativnoj aktivi</t>
  </si>
  <si>
    <t>1.7.</t>
  </si>
  <si>
    <t>Novčane pozajmice i krediti dati klijentima i naplate istih</t>
  </si>
  <si>
    <t>1.8.</t>
  </si>
  <si>
    <t>Računi depozita kod državnih institucija-propisi i monetarni zahtjevi</t>
  </si>
  <si>
    <t>1.9.</t>
  </si>
  <si>
    <t xml:space="preserve">Depoziti klijenata </t>
  </si>
  <si>
    <t>1.10.</t>
  </si>
  <si>
    <t>Plaćeni porez na dobit</t>
  </si>
  <si>
    <t>Neto novčani tokovi iz poslovnih aktivnosti</t>
  </si>
  <si>
    <t>2.</t>
  </si>
  <si>
    <t>NOVČANI TOK IZ ULAGAČKIH AKTIVNOSTI</t>
  </si>
  <si>
    <t>2.1.</t>
  </si>
  <si>
    <t>Kratkoročni plasmani finansijskim institucijama</t>
  </si>
  <si>
    <t>2.2.</t>
  </si>
  <si>
    <t>Primici kamata</t>
  </si>
  <si>
    <t>2.3.</t>
  </si>
  <si>
    <t>Primici dividendi</t>
  </si>
  <si>
    <t>2.4.</t>
  </si>
  <si>
    <t>Ulaganja u vrijednosne papire koji se drže do dospijeća</t>
  </si>
  <si>
    <t>2.5.</t>
  </si>
  <si>
    <t>Naplativi dospjeli vrijednosni papiri koji se drže do dospijeća</t>
  </si>
  <si>
    <t>2.6.</t>
  </si>
  <si>
    <t>Kupovina (prodaja) nematerijalne aktive</t>
  </si>
  <si>
    <t>2.7.</t>
  </si>
  <si>
    <t>Kupovina (prodaja) materijalne aktive</t>
  </si>
  <si>
    <t>2.8.</t>
  </si>
  <si>
    <t>Sticanje (prodaja) udjela u supsidijarnim subjektima</t>
  </si>
  <si>
    <t>2.9</t>
  </si>
  <si>
    <t>Sticanje (prodaja) udjela u drugim povezanim subjektima</t>
  </si>
  <si>
    <t>2.10.</t>
  </si>
  <si>
    <t>Krediti (povrat kredita) supsidijarnim subjektima</t>
  </si>
  <si>
    <t>2.11.</t>
  </si>
  <si>
    <t>Krediti (povrat kredita) drugim povezanim subjektima</t>
  </si>
  <si>
    <t>2.12.</t>
  </si>
  <si>
    <t>Kupovina (prodaja) drugih ulaganja</t>
  </si>
  <si>
    <t>2.13.</t>
  </si>
  <si>
    <t>2.14.</t>
  </si>
  <si>
    <t>Neto novčani tok iz ulagačkih aktivnosti</t>
  </si>
  <si>
    <t>3.</t>
  </si>
  <si>
    <t xml:space="preserve">NOVČANI TOKOVI OD AKTIVNOSTI FINANSIRANJA </t>
  </si>
  <si>
    <t>3.1.</t>
  </si>
  <si>
    <t>Primici od izdavanja dionica</t>
  </si>
  <si>
    <t>3.2.</t>
  </si>
  <si>
    <t>Reotkup dionica</t>
  </si>
  <si>
    <t>3.3.</t>
  </si>
  <si>
    <t>Kupovina vlastitih dionica</t>
  </si>
  <si>
    <t>3.4.</t>
  </si>
  <si>
    <t>Kamata plaćena na pozajmice</t>
  </si>
  <si>
    <t>3.5.</t>
  </si>
  <si>
    <t>Uzete pozajmice</t>
  </si>
  <si>
    <t>3.6.</t>
  </si>
  <si>
    <t>Povrat pozajmica</t>
  </si>
  <si>
    <t>3.7.</t>
  </si>
  <si>
    <t>Isplata dividendi</t>
  </si>
  <si>
    <t>3.8.</t>
  </si>
  <si>
    <t>Isplata po vanbilansnim ugovorima</t>
  </si>
  <si>
    <t>3.9.</t>
  </si>
  <si>
    <t>Neto novčani tok od finansijskih aktivnosti</t>
  </si>
  <si>
    <t>4.</t>
  </si>
  <si>
    <t>NETO PORAST NS i NE: * * ( A+B+C)</t>
  </si>
  <si>
    <t>5.</t>
  </si>
  <si>
    <t>NS i NE NA POCETKU PERIODA:</t>
  </si>
  <si>
    <t>6.</t>
  </si>
  <si>
    <t>EFEKTI PROMJENE DEV.KURSEVA NS i NE:</t>
  </si>
  <si>
    <t>7.</t>
  </si>
  <si>
    <t>NS i NE NA KRAJU PERIODA (4+5+6)</t>
  </si>
  <si>
    <t>** NS i NE = novčana sredstva i novčani ekvivalent</t>
  </si>
  <si>
    <t>Strana 2</t>
  </si>
  <si>
    <t>M. P.</t>
  </si>
  <si>
    <t>IZVJEŠTAJ O NOVČANIM TOKOVIMA</t>
  </si>
  <si>
    <t>Broj</t>
  </si>
  <si>
    <t>bilje-</t>
  </si>
  <si>
    <t>Ozna-</t>
  </si>
  <si>
    <t>ške</t>
  </si>
  <si>
    <t>ka</t>
  </si>
  <si>
    <t>Gotovinski tok iz poslovnih aktivnosti</t>
  </si>
  <si>
    <t>Neto dobit (gubitak)</t>
  </si>
  <si>
    <t xml:space="preserve">       Usklađivanje za:</t>
  </si>
  <si>
    <t>Amortizacija/vrijednost usklađivanja nematerijalnih sredstava</t>
  </si>
  <si>
    <t xml:space="preserve"> +</t>
  </si>
  <si>
    <t>Gubici (dobici) od otuđenja nematerijalnih sredstava</t>
  </si>
  <si>
    <t xml:space="preserve"> + (-)</t>
  </si>
  <si>
    <t>Amortizacija/vrijednost usklađivanja materijalnih sredstava</t>
  </si>
  <si>
    <t>+</t>
  </si>
  <si>
    <t>Gubici (dobici) od otuđenja materijalnih sredstava</t>
  </si>
  <si>
    <t>Usklađivanje po osnovu finansijskih stalnih sredstava</t>
  </si>
  <si>
    <t>Nerealizovani rashodi (prihodi) kod razmjene valuta na tržištu (kursne razlike)</t>
  </si>
  <si>
    <t>8.</t>
  </si>
  <si>
    <t>Ostala usklađivanja za nenovčane stavke i novčani tokovi koji se odnose na ulagačke i finansijske/financijske aktivnosti</t>
  </si>
  <si>
    <t>9.</t>
  </si>
  <si>
    <t>Svega 2 do 8</t>
  </si>
  <si>
    <t>10</t>
  </si>
  <si>
    <t>Smanjenje (povećanje)  zaliha</t>
  </si>
  <si>
    <t>11.</t>
  </si>
  <si>
    <t>Smanjenje (povećanje) potraživanja od prodaje</t>
  </si>
  <si>
    <t>12.</t>
  </si>
  <si>
    <t>Smanjenje (povećanje) drugih potraživanja</t>
  </si>
  <si>
    <t>13.</t>
  </si>
  <si>
    <t>Smanjenje (povećanje) aktivnih vremenskih razgraničenja</t>
  </si>
  <si>
    <t>14.</t>
  </si>
  <si>
    <t>Povećanje (smanjenje) obaveza prema dobavljačima</t>
  </si>
  <si>
    <t>15.</t>
  </si>
  <si>
    <t>Povećanje (smanjenje) drugih obaveza</t>
  </si>
  <si>
    <t>16.</t>
  </si>
  <si>
    <t>Povećanje (smanjenje) pasivnih vremenskih razgraničenja</t>
  </si>
  <si>
    <t>17</t>
  </si>
  <si>
    <t>Svega 9 do 16</t>
  </si>
  <si>
    <t>18</t>
  </si>
  <si>
    <t>A. Neto novčani tok od poslovnih aktivnosti (1+9+17)</t>
  </si>
  <si>
    <t>Strana 1</t>
  </si>
  <si>
    <t>Novčani tok od ulagačkih aktivnosti:</t>
  </si>
  <si>
    <t>19</t>
  </si>
  <si>
    <t>Nabavka (prodaja) stalnih nematerijalnih sredstava</t>
  </si>
  <si>
    <t xml:space="preserve"> - (+)</t>
  </si>
  <si>
    <t>20</t>
  </si>
  <si>
    <t>Nabavka (prodaja) stalnih materijalnih sredstava</t>
  </si>
  <si>
    <t>21</t>
  </si>
  <si>
    <t>Sticanje (otuđenje) udjela u zavisnim društvima</t>
  </si>
  <si>
    <t>22</t>
  </si>
  <si>
    <t>Sticanje (otuđenje) udjela u pridruženim društvima</t>
  </si>
  <si>
    <t>23</t>
  </si>
  <si>
    <t>Dati zajmovi (povrat zajmova) pravnim licima u grupi</t>
  </si>
  <si>
    <t>24</t>
  </si>
  <si>
    <t>Dati zajmovi (povrat zajmova) drugim povezanim pravnim licima</t>
  </si>
  <si>
    <t>25</t>
  </si>
  <si>
    <t>Sticanje (otuđenje) drugih ulaganja</t>
  </si>
  <si>
    <t>26</t>
  </si>
  <si>
    <t>Dati zajmovi (povrat zajmova) drugim pravnim licima</t>
  </si>
  <si>
    <t>27</t>
  </si>
  <si>
    <t>Ostali novčani tokovi od ulagačkih aktivnosti</t>
  </si>
  <si>
    <t>28</t>
  </si>
  <si>
    <t>B. Neto novčani tok od ulagačkih aktivnosti (19 do 27)</t>
  </si>
  <si>
    <t>Novčani tok od finansijskih aktivnosti:</t>
  </si>
  <si>
    <t>29</t>
  </si>
  <si>
    <t>Primici od izdavanja dionica i ostalih oblika  formiranja i povećanja kapitala</t>
  </si>
  <si>
    <t>30</t>
  </si>
  <si>
    <t>Otkup (iskup) dionica i ostalih oblika kapitala</t>
  </si>
  <si>
    <t xml:space="preserve"> -</t>
  </si>
  <si>
    <t>31</t>
  </si>
  <si>
    <t>Nabavka (prodaja) vlastitih dionica</t>
  </si>
  <si>
    <t>32</t>
  </si>
  <si>
    <t>Primljena pozajmljena sredstva</t>
  </si>
  <si>
    <t>33</t>
  </si>
  <si>
    <t>Povrat pozajmljenih sredstava</t>
  </si>
  <si>
    <t>34</t>
  </si>
  <si>
    <t>Isplate dividendi</t>
  </si>
  <si>
    <t>35</t>
  </si>
  <si>
    <t>Ostali novčani tokovi od finansijskih aktivnosti</t>
  </si>
  <si>
    <t>36</t>
  </si>
  <si>
    <t>C. Neto novčani tok od finansijskih aktivnosti (29 do 35)</t>
  </si>
  <si>
    <t>37</t>
  </si>
  <si>
    <t>Neto povećanje (smanjenje) novc na računu i u blagajni (A+B+C)</t>
  </si>
  <si>
    <t>38</t>
  </si>
  <si>
    <t>Početno stanje novca na računu i blagajni</t>
  </si>
  <si>
    <t>39</t>
  </si>
  <si>
    <t>Konačno stanje novca na računu i blagajni</t>
  </si>
  <si>
    <t>40</t>
  </si>
  <si>
    <t>Neto povećanje (smanjenje) novca na računu i blagajni (39-38)</t>
  </si>
  <si>
    <t>IZVJEŠTAJ O PROMJENAMA U KAPITALU</t>
  </si>
  <si>
    <t>u KM</t>
  </si>
  <si>
    <t xml:space="preserve"> </t>
  </si>
  <si>
    <t>DIO KAPITALA KOJI PRIPADA VLASNICIMA MATIČNOG PRIVREDNOG DRUŠTVA</t>
  </si>
  <si>
    <t>Ozna</t>
  </si>
  <si>
    <t>Dionički kapital</t>
  </si>
  <si>
    <t>Revalorizacione</t>
  </si>
  <si>
    <t>Nerealizovani dobici/</t>
  </si>
  <si>
    <t>Ostale rezerve (emisiona</t>
  </si>
  <si>
    <t xml:space="preserve">Akumulirana </t>
  </si>
  <si>
    <t>VRSTA PROMJENE U KAPITALU</t>
  </si>
  <si>
    <t>ka za</t>
  </si>
  <si>
    <t>i udjeli u društvu sa</t>
  </si>
  <si>
    <t xml:space="preserve">rezerve (MRS 16, </t>
  </si>
  <si>
    <t>gubici po osnovu finan.</t>
  </si>
  <si>
    <t xml:space="preserve">premija, zakon.i statut.rez., </t>
  </si>
  <si>
    <t>neraspoređ. dobit</t>
  </si>
  <si>
    <t>U K U P N O</t>
  </si>
  <si>
    <t>MANJINSKI INTERES</t>
  </si>
  <si>
    <t>UKUPNI KAPITAL</t>
  </si>
  <si>
    <t>ograničenom odgov.</t>
  </si>
  <si>
    <t>MRS 21 i MRS 38)</t>
  </si>
  <si>
    <t>sred. raspol. za prodaju</t>
  </si>
  <si>
    <t>zaštita got.tokova)</t>
  </si>
  <si>
    <t xml:space="preserve"> / nepokriv. gubitak</t>
  </si>
  <si>
    <t>(3+9+5+6+7)</t>
  </si>
  <si>
    <t>(8+9)</t>
  </si>
  <si>
    <t>Učinci promjena u računovodstvenim politikama</t>
  </si>
  <si>
    <t>Učinci ispravka greška</t>
  </si>
  <si>
    <t>Učinci revalorizacije materijalnih i nematerijalnih sredstava</t>
  </si>
  <si>
    <t>Učinci revalorizacije dugoročnih finansijskih ulaganja</t>
  </si>
  <si>
    <t>Kursne razlike nastale provođenjem transakcija u stranoj valuti</t>
  </si>
  <si>
    <t>Ostali dobici (gubici) perioda koji nisu iskazani u bilansu uspjeha</t>
  </si>
  <si>
    <t>Neto dobit (gubitak) perioda iskazan u bilansu uspjeha</t>
  </si>
  <si>
    <t>10.</t>
  </si>
  <si>
    <t>Objavljene dividende i drugi oblici rasp.dobiti i pokrića gubitka</t>
  </si>
  <si>
    <t>Emisija dioničkog kapitala i drugi oblici povećanja ili</t>
  </si>
  <si>
    <t>smanjeja osnovnog kapitala</t>
  </si>
  <si>
    <t>17.</t>
  </si>
  <si>
    <t>18.</t>
  </si>
  <si>
    <t>19.</t>
  </si>
  <si>
    <t>20.</t>
  </si>
  <si>
    <t>21.</t>
  </si>
  <si>
    <t>22.</t>
  </si>
  <si>
    <t>smanjenja osnovnog kapitala</t>
  </si>
  <si>
    <t>23.</t>
  </si>
  <si>
    <t>OPĆI PODACI</t>
  </si>
  <si>
    <t>Tabela A</t>
  </si>
  <si>
    <t xml:space="preserve">Opis </t>
  </si>
  <si>
    <t xml:space="preserve">Sadržaj </t>
  </si>
  <si>
    <t>Registarski broj emitenta u registru kod Komisije:</t>
  </si>
  <si>
    <t>1. PODACI O IDENTITETU EMITENTA</t>
  </si>
  <si>
    <t>Punu i skraćenu firmu emitenta</t>
  </si>
  <si>
    <t>Puna adresa (poštanski broj, mjesto, ulica i broj)</t>
  </si>
  <si>
    <t>Broj telefona i telefaksa</t>
  </si>
  <si>
    <t>E-mail adresa</t>
  </si>
  <si>
    <t>Internet stranica</t>
  </si>
  <si>
    <t>Djelatnost emitenta</t>
  </si>
  <si>
    <t>Broj uposlenih u emitentu</t>
  </si>
  <si>
    <t>Broj poslovnih jedinica i predstavništava emitenta</t>
  </si>
  <si>
    <t>Firma i sjedište vanjskog revizora emitenta</t>
  </si>
  <si>
    <t>Naznaku da li su finansijski izvještaji za period za koji se podnose revidirani od strane  vanjskog revizora</t>
  </si>
  <si>
    <t xml:space="preserve">Ime i prezime članova odbora za reviziju </t>
  </si>
  <si>
    <t>2. INFORMACIJE O NADZORNOM ODBORU I UPRAVI EMITENTA</t>
  </si>
  <si>
    <t>Ime i prezime predsjednika i članova nadzornog odbora emitenta</t>
  </si>
  <si>
    <t xml:space="preserve">Imena i prezimena, funkcije članova uprave emitenat </t>
  </si>
  <si>
    <t xml:space="preserve">Broj dionica emitenta koji posjeduje svaki od članova nadzornog odbora i uprave i učešće ukupnog nominalnog iznosa ovih dionica u osnovnom kapitalu emitenta na početku i na kraju razdoblja za koje se izvještaj podnosi </t>
  </si>
  <si>
    <t>3. PODACI O DIONICAMA I DIONIČARIMA EMITENTA</t>
  </si>
  <si>
    <t>Ukupan broj dioničara na zadnji datum izvještajnog perioda</t>
  </si>
  <si>
    <t>Broj emitovanih dionica i nominalna cijena po dionici na zadnji datum izvještajnog perioda</t>
  </si>
  <si>
    <t xml:space="preserve">Ime i prezime svake fizičke osobe i firmu svake pravne osobe koja je vlasnik više od 5% dionica emitenta s pravom glasa na kraju izvještajnog perioda  </t>
  </si>
  <si>
    <t>4. PODACI O PRAVNIM OSOBAMA KOJE SU U VLASNIŠTVU EMITENTA</t>
  </si>
  <si>
    <t>Naziv pravnog lica u kojima emitent posjeduje više od 10% dionica ili vlasništva u kapitalu na kraju izvještajnog perioda, te naziv poslovnih jedinica/predstavništava emitenta</t>
  </si>
  <si>
    <t>5.PODACI O ODRŽANIM SKUPŠTINAMA EMITENTA U IZVJEŠTAJNOM PERIODU</t>
  </si>
  <si>
    <t>Dnevni red  skupštine</t>
  </si>
  <si>
    <t>Značajne odluke donesene na  skupštini</t>
  </si>
  <si>
    <t>6.BITNI DOGAĐAJI U IZVJEŠTAJNOM PERIODU</t>
  </si>
  <si>
    <t>Podaci o isplaćenoj dividendi i kamatama od vrijednosnih papira</t>
  </si>
  <si>
    <t>Podaci o emisiji vrijednosnih papira i  načinu upotrebe kapitala pribavljenog putem emisije vrijednosnih papira emitenta u izvještajnom periodu;</t>
  </si>
  <si>
    <t xml:space="preserve">Podaci o transakcijama imovinom u obimu većem od 10% vrijednosti ukupne imovine emitenata na dan transakcije navodeći činjenice koje su na to uticale  </t>
  </si>
  <si>
    <t xml:space="preserve">Podaci o smanjenju ili povećanju imovine emitenta za više od 10% u odnosu na stanje iz prethodnog izvještaja navodeći činjenice koje su na to uticale  </t>
  </si>
  <si>
    <t xml:space="preserve">Podaci o smanjenju ili povećanju neto dobiti ili gubitka emitenta za više od 10% u odnosu na stanje iz prethodnog izvještaja navodeći činjenice koje su na to uticale  </t>
  </si>
  <si>
    <t>U                                             ,                                           godine</t>
  </si>
  <si>
    <t>Izvještaj sastavio/la:</t>
  </si>
  <si>
    <t>Direktor emitenta:</t>
  </si>
  <si>
    <t>Obrazac OEI-BA</t>
  </si>
  <si>
    <t>Tabela B</t>
  </si>
  <si>
    <t>Tabela C</t>
  </si>
  <si>
    <t>Tabela D</t>
  </si>
  <si>
    <t>Tabela E</t>
  </si>
  <si>
    <t>Tabela F</t>
  </si>
  <si>
    <t xml:space="preserve"> Naziv emitenta:</t>
  </si>
  <si>
    <t>Tabela G</t>
  </si>
  <si>
    <t>Pozicija na koju se odnosi komentar ili zabilješka</t>
  </si>
  <si>
    <t>Komentar ili zabilješka</t>
  </si>
  <si>
    <t>Zabilješke i komentari uprave neophodni za bolje i jasnije razumjevanje podataka prezentiranih u Tabelama A, B, C, D, E i F obrazca OEI-BA</t>
  </si>
  <si>
    <t xml:space="preserve">Naziv banke: </t>
  </si>
  <si>
    <r>
      <t>Sjedište:</t>
    </r>
    <r>
      <rPr>
        <b/>
        <u/>
        <sz val="10"/>
        <rFont val="Arial"/>
        <family val="2"/>
      </rPr>
      <t xml:space="preserve">                                                              </t>
    </r>
  </si>
  <si>
    <r>
      <t xml:space="preserve">Šifra djelatnosti: </t>
    </r>
    <r>
      <rPr>
        <b/>
        <u/>
        <sz val="10"/>
        <rFont val="Arial"/>
        <family val="2"/>
      </rPr>
      <t xml:space="preserve">                                                                              </t>
    </r>
  </si>
  <si>
    <r>
      <t xml:space="preserve">JIB:  </t>
    </r>
    <r>
      <rPr>
        <b/>
        <u/>
        <sz val="10"/>
        <rFont val="Arial"/>
        <family val="2"/>
      </rPr>
      <t xml:space="preserve">                                                           </t>
    </r>
  </si>
  <si>
    <r>
      <t xml:space="preserve">Matični broj: </t>
    </r>
    <r>
      <rPr>
        <b/>
        <u/>
        <sz val="10"/>
        <rFont val="Arial"/>
        <family val="2"/>
      </rPr>
      <t xml:space="preserve">                                                                     </t>
    </r>
  </si>
  <si>
    <r>
      <t>BILANS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STANJA</t>
    </r>
  </si>
  <si>
    <r>
      <t>BILANS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USPJEHA</t>
    </r>
  </si>
  <si>
    <r>
      <t>OSTALI UKUPAN REZULTAT U PERIODU (305</t>
    </r>
    <r>
      <rPr>
        <u/>
        <sz val="10"/>
        <rFont val="Arial"/>
        <family val="2"/>
      </rPr>
      <t>+</t>
    </r>
    <r>
      <rPr>
        <sz val="10"/>
        <rFont val="Arial"/>
        <family val="2"/>
      </rPr>
      <t>306)</t>
    </r>
  </si>
  <si>
    <r>
      <t>UKUPNI NETO DOBITAK U OBRAČUNSKOM PERIODU (290</t>
    </r>
    <r>
      <rPr>
        <u/>
        <sz val="10"/>
        <rFont val="Arial"/>
        <family val="2"/>
      </rPr>
      <t>+</t>
    </r>
    <r>
      <rPr>
        <sz val="10"/>
        <rFont val="Arial"/>
        <family val="2"/>
      </rPr>
      <t>307)</t>
    </r>
  </si>
  <si>
    <r>
      <t>UKUPNI NETO GUBITAK U OBRAČUNSKOM PERIODU (291</t>
    </r>
    <r>
      <rPr>
        <u/>
        <sz val="10"/>
        <rFont val="Arial"/>
        <family val="2"/>
      </rPr>
      <t>+</t>
    </r>
    <r>
      <rPr>
        <sz val="10"/>
        <rFont val="Arial"/>
        <family val="2"/>
      </rPr>
      <t>307)</t>
    </r>
  </si>
  <si>
    <t>ZiraatBank BH dd</t>
  </si>
  <si>
    <t>ziraat@bih.net.ba</t>
  </si>
  <si>
    <t>www.ziraat.ba</t>
  </si>
  <si>
    <t>Naziv banke: ZiraatBank BH dd</t>
  </si>
  <si>
    <r>
      <t xml:space="preserve">JIB: 4200181940003 </t>
    </r>
    <r>
      <rPr>
        <b/>
        <u/>
        <sz val="10"/>
        <rFont val="Arial"/>
        <family val="2"/>
      </rPr>
      <t xml:space="preserve">                                                           </t>
    </r>
  </si>
  <si>
    <r>
      <t xml:space="preserve">Šifra djelatnosti: </t>
    </r>
    <r>
      <rPr>
        <b/>
        <u/>
        <sz val="10"/>
        <rFont val="Arial"/>
        <family val="2"/>
      </rPr>
      <t xml:space="preserve">            64.19</t>
    </r>
  </si>
  <si>
    <r>
      <t xml:space="preserve">Šifra djelatnosti: </t>
    </r>
    <r>
      <rPr>
        <b/>
        <u/>
        <sz val="10"/>
        <rFont val="Arial"/>
        <family val="2"/>
      </rPr>
      <t xml:space="preserve"> 64.19                                                                             </t>
    </r>
  </si>
  <si>
    <r>
      <t xml:space="preserve">Šifra djelatnosti: 64.19 </t>
    </r>
    <r>
      <rPr>
        <b/>
        <u/>
        <sz val="10"/>
        <rFont val="Arial"/>
        <family val="2"/>
      </rPr>
      <t xml:space="preserve">                                                                              </t>
    </r>
  </si>
  <si>
    <t xml:space="preserve">Naziv banke: ZiraatBank BH dd </t>
  </si>
  <si>
    <r>
      <t>Šifra djelatnosti: 62.19</t>
    </r>
    <r>
      <rPr>
        <b/>
        <u/>
        <sz val="10"/>
        <rFont val="Arial"/>
        <family val="2"/>
      </rPr>
      <t xml:space="preserve">                                                                              </t>
    </r>
  </si>
  <si>
    <t>Ostalo novčarsko posredovanje</t>
  </si>
  <si>
    <t>Zmaja od Bosne 47c, 71000 Sarajevo</t>
  </si>
  <si>
    <t>Tel: 033 955 000; Fax: 033 564 101</t>
  </si>
  <si>
    <t>PricewaterhouseCoopers d.o.o. Sarajevo, Fra Anđela Zvizdovića 1</t>
  </si>
  <si>
    <t>T.C. ZIRAAT BANKASI A.S. ANKARA, 100% dionica</t>
  </si>
  <si>
    <r>
      <t>Sjedište:</t>
    </r>
    <r>
      <rPr>
        <b/>
        <u/>
        <sz val="10"/>
        <rFont val="Arial"/>
        <family val="2"/>
      </rPr>
      <t xml:space="preserve">     Zmaja od Bosne 47C, 71000 Sarajevo                  </t>
    </r>
  </si>
  <si>
    <r>
      <t>Sjedište:</t>
    </r>
    <r>
      <rPr>
        <b/>
        <u/>
        <sz val="10"/>
        <rFont val="Arial"/>
        <family val="2"/>
      </rPr>
      <t xml:space="preserve">   Zmaja od Bosne 47C, 71000 Sarajevo                                                           </t>
    </r>
  </si>
  <si>
    <r>
      <t>Sjedište:</t>
    </r>
    <r>
      <rPr>
        <b/>
        <u/>
        <sz val="10"/>
        <rFont val="Arial"/>
        <family val="2"/>
      </rPr>
      <t xml:space="preserve">  Zmaja od Bosne 47C, 71000 Sarajevo                                                          </t>
    </r>
  </si>
  <si>
    <r>
      <t>Sjedište:</t>
    </r>
    <r>
      <rPr>
        <b/>
        <u/>
        <sz val="10"/>
        <rFont val="Arial"/>
        <family val="2"/>
      </rPr>
      <t xml:space="preserve"> Zmaja od Bosne 47C, 71000 Sarajevo                                                           </t>
    </r>
  </si>
  <si>
    <t>20.000 dionica, nominalna vrijednost jedne dionice 10.000,00 KM</t>
  </si>
  <si>
    <t>od 01.01. do 31.12.2018 godine</t>
  </si>
  <si>
    <t>Na dan 31.12.2018.Godine</t>
  </si>
  <si>
    <t>Atakan Bektaš-predsjednik; Volkan Gunal-član; Zinka Fetahović-član</t>
  </si>
  <si>
    <t xml:space="preserve">Yusuf Dilaver- predsjednik Uprave
Ugur Ozyigit-član Uprave
Indira PAŠIĆ-član Uprave
Malik Suljević-član Uprave
</t>
  </si>
  <si>
    <t>Metin Sezici-predsjednik; Tahir Demirkiran-zamjenik predsjednika; Taha ÇAKMAK-član; Yaşar YILMAZ-član; Enes Ališković -član</t>
  </si>
  <si>
    <t>Za period od 01.01. do 31.12.2018.godine</t>
  </si>
  <si>
    <t>za period od 01.01. do 31.12.2018.godine</t>
  </si>
  <si>
    <t>Za period koji se završava na dan 31.12.2018.godine</t>
  </si>
  <si>
    <t>U period od 01.01.2018-31.12.2018.godine održane su ukupno  3 sjednice Skupštine Banke i to 15.05.2018.g., 06.07.2018.g.,27.09.2018.g. u zgradi Direkcije ZiraatBank BH d.d.,ulica Zmaja od Bosne 47/c Sarajevo</t>
  </si>
  <si>
    <t xml:space="preserve">Datum i mjesto održavanja: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</si>
</sst>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M_-;\-* #,##0.00\ _K_M_-;_-* &quot;-&quot;??\ _K_M_-;_-@_-"/>
    <numFmt numFmtId="164" formatCode="_(* #,##0.00_);_(* \(#,##0.00\);_(* &quot;-&quot;??_);_(@_)"/>
    <numFmt numFmtId="165" formatCode="_(* #,##0_);_(* \(#,##0\);_(* &quot;-&quot;??_);_(@_)"/>
  </numFmts>
  <fonts count="28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5"/>
      <color indexed="22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i/>
      <sz val="12"/>
      <name val="Arial"/>
      <family val="2"/>
    </font>
    <font>
      <sz val="16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16"/>
      <name val="Arial"/>
      <family val="2"/>
    </font>
    <font>
      <u/>
      <sz val="10"/>
      <name val="Arial"/>
      <family val="2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143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25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765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center"/>
    </xf>
    <xf numFmtId="0" fontId="6" fillId="0" borderId="0" xfId="0" applyFont="1" applyFill="1"/>
    <xf numFmtId="0" fontId="7" fillId="0" borderId="0" xfId="0" applyFont="1" applyFill="1" applyAlignment="1">
      <alignment horizontal="right"/>
    </xf>
    <xf numFmtId="0" fontId="6" fillId="0" borderId="1" xfId="0" applyFont="1" applyFill="1" applyBorder="1" applyAlignment="1">
      <alignment horizontal="center"/>
    </xf>
    <xf numFmtId="0" fontId="5" fillId="0" borderId="0" xfId="0" applyFont="1" applyAlignment="1"/>
    <xf numFmtId="0" fontId="6" fillId="0" borderId="0" xfId="0" applyFont="1" applyFill="1" applyAlignment="1">
      <alignment horizontal="left"/>
    </xf>
    <xf numFmtId="0" fontId="6" fillId="0" borderId="0" xfId="0" applyFont="1" applyFill="1" applyBorder="1"/>
    <xf numFmtId="0" fontId="10" fillId="0" borderId="0" xfId="0" applyFont="1" applyFill="1"/>
    <xf numFmtId="0" fontId="6" fillId="0" borderId="0" xfId="0" applyFont="1" applyFill="1" applyAlignment="1"/>
    <xf numFmtId="0" fontId="5" fillId="0" borderId="2" xfId="0" applyFont="1" applyFill="1" applyBorder="1" applyAlignment="1">
      <alignment horizontal="center"/>
    </xf>
    <xf numFmtId="0" fontId="13" fillId="0" borderId="0" xfId="0" applyFont="1" applyFill="1"/>
    <xf numFmtId="49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right"/>
    </xf>
    <xf numFmtId="0" fontId="9" fillId="0" borderId="3" xfId="0" applyFont="1" applyFill="1" applyBorder="1" applyAlignment="1">
      <alignment horizontal="right"/>
    </xf>
    <xf numFmtId="0" fontId="14" fillId="0" borderId="0" xfId="0" applyFont="1" applyFill="1"/>
    <xf numFmtId="165" fontId="6" fillId="0" borderId="0" xfId="1" applyNumberFormat="1" applyFont="1" applyFill="1" applyBorder="1" applyAlignment="1">
      <alignment horizontal="center"/>
    </xf>
    <xf numFmtId="0" fontId="6" fillId="2" borderId="0" xfId="0" applyFont="1" applyFill="1"/>
    <xf numFmtId="0" fontId="15" fillId="0" borderId="0" xfId="0" applyFont="1" applyFill="1"/>
    <xf numFmtId="0" fontId="15" fillId="0" borderId="0" xfId="0" applyFont="1" applyFill="1" applyAlignment="1"/>
    <xf numFmtId="0" fontId="15" fillId="0" borderId="0" xfId="0" applyFont="1" applyFill="1" applyBorder="1"/>
    <xf numFmtId="0" fontId="16" fillId="0" borderId="5" xfId="0" applyFont="1" applyFill="1" applyBorder="1"/>
    <xf numFmtId="0" fontId="15" fillId="0" borderId="5" xfId="0" applyFont="1" applyFill="1" applyBorder="1"/>
    <xf numFmtId="0" fontId="9" fillId="0" borderId="0" xfId="0" applyFont="1" applyFill="1"/>
    <xf numFmtId="0" fontId="16" fillId="0" borderId="0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7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0" xfId="0" applyFont="1" applyFill="1" applyAlignment="1">
      <alignment horizontal="right"/>
    </xf>
    <xf numFmtId="0" fontId="6" fillId="0" borderId="6" xfId="0" applyFont="1" applyFill="1" applyBorder="1" applyAlignment="1">
      <alignment horizontal="center"/>
    </xf>
    <xf numFmtId="164" fontId="18" fillId="0" borderId="5" xfId="0" applyNumberFormat="1" applyFont="1" applyFill="1" applyBorder="1" applyAlignment="1">
      <alignment horizontal="center"/>
    </xf>
    <xf numFmtId="0" fontId="6" fillId="0" borderId="6" xfId="0" applyNumberFormat="1" applyFont="1" applyFill="1" applyBorder="1" applyAlignment="1">
      <alignment horizontal="center"/>
    </xf>
    <xf numFmtId="0" fontId="9" fillId="0" borderId="0" xfId="0" applyFont="1" applyFill="1" applyBorder="1"/>
    <xf numFmtId="0" fontId="19" fillId="0" borderId="0" xfId="0" applyFont="1" applyFill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/>
    <xf numFmtId="0" fontId="5" fillId="2" borderId="2" xfId="0" applyFont="1" applyFill="1" applyBorder="1" applyAlignment="1"/>
    <xf numFmtId="0" fontId="5" fillId="2" borderId="11" xfId="0" applyFont="1" applyFill="1" applyBorder="1" applyAlignment="1"/>
    <xf numFmtId="0" fontId="5" fillId="2" borderId="1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left"/>
    </xf>
    <xf numFmtId="0" fontId="5" fillId="2" borderId="9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25" xfId="0" applyFont="1" applyFill="1" applyBorder="1" applyAlignment="1">
      <alignment horizontal="center"/>
    </xf>
    <xf numFmtId="0" fontId="5" fillId="2" borderId="26" xfId="0" applyFont="1" applyFill="1" applyBorder="1" applyAlignment="1"/>
    <xf numFmtId="0" fontId="5" fillId="2" borderId="27" xfId="0" applyFont="1" applyFill="1" applyBorder="1" applyAlignment="1"/>
    <xf numFmtId="0" fontId="5" fillId="0" borderId="26" xfId="0" applyFont="1" applyFill="1" applyBorder="1" applyAlignment="1">
      <alignment horizontal="center"/>
    </xf>
    <xf numFmtId="165" fontId="6" fillId="0" borderId="0" xfId="0" applyNumberFormat="1" applyFont="1" applyFill="1" applyBorder="1" applyAlignment="1">
      <alignment horizontal="center"/>
    </xf>
    <xf numFmtId="43" fontId="6" fillId="0" borderId="0" xfId="1" applyFont="1" applyFill="1" applyBorder="1" applyAlignment="1">
      <alignment horizontal="center"/>
    </xf>
    <xf numFmtId="165" fontId="6" fillId="0" borderId="0" xfId="1" applyNumberFormat="1" applyFont="1" applyFill="1" applyBorder="1" applyAlignment="1">
      <alignment horizontal="left"/>
    </xf>
    <xf numFmtId="0" fontId="6" fillId="0" borderId="5" xfId="0" applyFont="1" applyFill="1" applyBorder="1"/>
    <xf numFmtId="164" fontId="7" fillId="0" borderId="5" xfId="0" applyNumberFormat="1" applyFont="1" applyFill="1" applyBorder="1" applyAlignment="1">
      <alignment horizontal="center"/>
    </xf>
    <xf numFmtId="0" fontId="5" fillId="0" borderId="0" xfId="0" applyFont="1"/>
    <xf numFmtId="0" fontId="6" fillId="0" borderId="29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left"/>
    </xf>
    <xf numFmtId="0" fontId="10" fillId="0" borderId="0" xfId="0" applyFont="1" applyFill="1" applyAlignment="1">
      <alignment horizontal="right"/>
    </xf>
    <xf numFmtId="0" fontId="6" fillId="0" borderId="0" xfId="0" applyFont="1" applyFill="1" applyBorder="1" applyAlignment="1">
      <alignment horizontal="center" wrapText="1"/>
    </xf>
    <xf numFmtId="49" fontId="6" fillId="0" borderId="0" xfId="0" applyNumberFormat="1" applyFont="1" applyFill="1" applyAlignment="1">
      <alignment horizontal="left"/>
    </xf>
    <xf numFmtId="49" fontId="5" fillId="0" borderId="24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/>
    </xf>
    <xf numFmtId="49" fontId="16" fillId="0" borderId="30" xfId="0" applyNumberFormat="1" applyFont="1" applyFill="1" applyBorder="1" applyAlignment="1">
      <alignment horizontal="center" vertical="center" wrapText="1"/>
    </xf>
    <xf numFmtId="49" fontId="16" fillId="0" borderId="14" xfId="0" applyNumberFormat="1" applyFont="1" applyFill="1" applyBorder="1" applyAlignment="1">
      <alignment horizontal="center" vertical="center" wrapText="1"/>
    </xf>
    <xf numFmtId="0" fontId="16" fillId="0" borderId="31" xfId="0" applyFont="1" applyFill="1" applyBorder="1" applyAlignment="1">
      <alignment horizontal="center" vertical="center"/>
    </xf>
    <xf numFmtId="0" fontId="16" fillId="0" borderId="0" xfId="0" applyFont="1" applyFill="1"/>
    <xf numFmtId="49" fontId="6" fillId="0" borderId="30" xfId="0" applyNumberFormat="1" applyFont="1" applyFill="1" applyBorder="1" applyAlignment="1">
      <alignment horizontal="center" vertical="center" wrapText="1"/>
    </xf>
    <xf numFmtId="49" fontId="6" fillId="0" borderId="14" xfId="0" applyNumberFormat="1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/>
    </xf>
    <xf numFmtId="49" fontId="6" fillId="0" borderId="32" xfId="0" applyNumberFormat="1" applyFont="1" applyFill="1" applyBorder="1" applyAlignment="1">
      <alignment horizontal="center" vertical="center" wrapText="1"/>
    </xf>
    <xf numFmtId="49" fontId="6" fillId="0" borderId="13" xfId="0" applyNumberFormat="1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/>
    </xf>
    <xf numFmtId="49" fontId="16" fillId="0" borderId="32" xfId="0" applyNumberFormat="1" applyFont="1" applyFill="1" applyBorder="1" applyAlignment="1">
      <alignment horizontal="center" vertical="center" wrapText="1"/>
    </xf>
    <xf numFmtId="49" fontId="16" fillId="0" borderId="13" xfId="0" applyNumberFormat="1" applyFont="1" applyFill="1" applyBorder="1" applyAlignment="1">
      <alignment horizontal="center" vertical="center" wrapText="1"/>
    </xf>
    <xf numFmtId="0" fontId="16" fillId="0" borderId="33" xfId="0" applyFont="1" applyFill="1" applyBorder="1" applyAlignment="1">
      <alignment horizontal="center" vertical="center"/>
    </xf>
    <xf numFmtId="0" fontId="16" fillId="0" borderId="0" xfId="0" applyFont="1" applyFill="1" applyBorder="1"/>
    <xf numFmtId="0" fontId="6" fillId="0" borderId="3" xfId="0" applyFont="1" applyFill="1" applyBorder="1"/>
    <xf numFmtId="49" fontId="5" fillId="0" borderId="30" xfId="0" applyNumberFormat="1" applyFont="1" applyFill="1" applyBorder="1" applyAlignment="1">
      <alignment horizontal="center" vertical="center" wrapText="1"/>
    </xf>
    <xf numFmtId="49" fontId="5" fillId="0" borderId="14" xfId="0" applyNumberFormat="1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/>
    </xf>
    <xf numFmtId="49" fontId="5" fillId="0" borderId="34" xfId="0" applyNumberFormat="1" applyFont="1" applyFill="1" applyBorder="1" applyAlignment="1">
      <alignment horizontal="center" vertical="center" wrapText="1"/>
    </xf>
    <xf numFmtId="49" fontId="5" fillId="0" borderId="35" xfId="0" applyNumberFormat="1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left" vertical="top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/>
    </xf>
    <xf numFmtId="49" fontId="5" fillId="0" borderId="32" xfId="0" applyNumberFormat="1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/>
    </xf>
    <xf numFmtId="49" fontId="5" fillId="0" borderId="37" xfId="0" applyNumberFormat="1" applyFont="1" applyFill="1" applyBorder="1" applyAlignment="1">
      <alignment horizontal="center" vertical="center" wrapText="1"/>
    </xf>
    <xf numFmtId="49" fontId="5" fillId="0" borderId="38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5" xfId="0" applyFont="1" applyFill="1" applyBorder="1" applyAlignment="1"/>
    <xf numFmtId="0" fontId="6" fillId="0" borderId="0" xfId="0" applyFont="1" applyFill="1" applyBorder="1" applyAlignment="1"/>
    <xf numFmtId="49" fontId="16" fillId="0" borderId="0" xfId="0" applyNumberFormat="1" applyFont="1" applyFill="1" applyBorder="1" applyAlignment="1">
      <alignment horizontal="center"/>
    </xf>
    <xf numFmtId="0" fontId="7" fillId="0" borderId="0" xfId="0" applyFont="1" applyAlignment="1">
      <alignment horizontal="right"/>
    </xf>
    <xf numFmtId="0" fontId="6" fillId="0" borderId="39" xfId="0" applyFont="1" applyFill="1" applyBorder="1"/>
    <xf numFmtId="0" fontId="6" fillId="0" borderId="1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5" fillId="0" borderId="0" xfId="0" applyFont="1" applyFill="1"/>
    <xf numFmtId="0" fontId="22" fillId="0" borderId="40" xfId="0" applyFont="1" applyFill="1" applyBorder="1" applyAlignment="1">
      <alignment horizontal="center" wrapText="1"/>
    </xf>
    <xf numFmtId="0" fontId="22" fillId="0" borderId="41" xfId="0" applyFont="1" applyFill="1" applyBorder="1" applyAlignment="1">
      <alignment horizontal="center" wrapText="1"/>
    </xf>
    <xf numFmtId="0" fontId="22" fillId="0" borderId="42" xfId="0" applyFont="1" applyFill="1" applyBorder="1" applyAlignment="1">
      <alignment horizontal="center" wrapText="1"/>
    </xf>
    <xf numFmtId="0" fontId="6" fillId="0" borderId="0" xfId="0" applyFont="1" applyFill="1" applyAlignment="1">
      <alignment vertical="center"/>
    </xf>
    <xf numFmtId="0" fontId="5" fillId="0" borderId="10" xfId="0" applyFont="1" applyFill="1" applyBorder="1" applyAlignment="1"/>
    <xf numFmtId="0" fontId="6" fillId="0" borderId="46" xfId="0" applyFont="1" applyFill="1" applyBorder="1" applyAlignment="1"/>
    <xf numFmtId="0" fontId="6" fillId="0" borderId="46" xfId="0" applyFont="1" applyFill="1" applyBorder="1"/>
    <xf numFmtId="0" fontId="6" fillId="0" borderId="47" xfId="0" applyFont="1" applyFill="1" applyBorder="1"/>
    <xf numFmtId="0" fontId="16" fillId="0" borderId="48" xfId="0" applyFont="1" applyFill="1" applyBorder="1" applyAlignment="1"/>
    <xf numFmtId="0" fontId="7" fillId="0" borderId="49" xfId="0" applyFont="1" applyFill="1" applyBorder="1" applyAlignment="1"/>
    <xf numFmtId="0" fontId="16" fillId="0" borderId="50" xfId="0" applyFont="1" applyFill="1" applyBorder="1" applyAlignment="1"/>
    <xf numFmtId="0" fontId="16" fillId="0" borderId="0" xfId="0" applyFont="1" applyFill="1" applyBorder="1" applyAlignment="1"/>
    <xf numFmtId="0" fontId="16" fillId="0" borderId="51" xfId="0" applyFont="1" applyFill="1" applyBorder="1"/>
    <xf numFmtId="49" fontId="16" fillId="0" borderId="49" xfId="0" applyNumberFormat="1" applyFont="1" applyFill="1" applyBorder="1" applyAlignment="1"/>
    <xf numFmtId="0" fontId="16" fillId="0" borderId="49" xfId="0" applyFont="1" applyFill="1" applyBorder="1" applyAlignment="1"/>
    <xf numFmtId="0" fontId="16" fillId="0" borderId="49" xfId="0" applyFont="1" applyFill="1" applyBorder="1"/>
    <xf numFmtId="0" fontId="16" fillId="0" borderId="55" xfId="0" applyFont="1" applyFill="1" applyBorder="1"/>
    <xf numFmtId="49" fontId="6" fillId="0" borderId="56" xfId="0" applyNumberFormat="1" applyFont="1" applyFill="1" applyBorder="1" applyAlignment="1"/>
    <xf numFmtId="49" fontId="6" fillId="0" borderId="49" xfId="0" applyNumberFormat="1" applyFont="1" applyFill="1" applyBorder="1" applyAlignment="1"/>
    <xf numFmtId="0" fontId="6" fillId="0" borderId="50" xfId="0" applyFont="1" applyFill="1" applyBorder="1" applyAlignment="1"/>
    <xf numFmtId="0" fontId="6" fillId="0" borderId="49" xfId="0" applyFont="1" applyFill="1" applyBorder="1" applyAlignment="1"/>
    <xf numFmtId="0" fontId="6" fillId="0" borderId="49" xfId="0" applyFont="1" applyFill="1" applyBorder="1"/>
    <xf numFmtId="0" fontId="6" fillId="0" borderId="55" xfId="0" applyFont="1" applyFill="1" applyBorder="1"/>
    <xf numFmtId="49" fontId="16" fillId="0" borderId="56" xfId="0" applyNumberFormat="1" applyFont="1" applyFill="1" applyBorder="1" applyAlignment="1"/>
    <xf numFmtId="49" fontId="16" fillId="0" borderId="57" xfId="0" applyNumberFormat="1" applyFont="1" applyFill="1" applyBorder="1" applyAlignment="1"/>
    <xf numFmtId="49" fontId="16" fillId="0" borderId="41" xfId="0" applyNumberFormat="1" applyFont="1" applyFill="1" applyBorder="1" applyAlignment="1"/>
    <xf numFmtId="0" fontId="16" fillId="0" borderId="58" xfId="0" applyFont="1" applyFill="1" applyBorder="1" applyAlignment="1"/>
    <xf numFmtId="0" fontId="16" fillId="0" borderId="41" xfId="0" applyFont="1" applyFill="1" applyBorder="1" applyAlignment="1"/>
    <xf numFmtId="0" fontId="16" fillId="0" borderId="41" xfId="0" applyFont="1" applyFill="1" applyBorder="1"/>
    <xf numFmtId="0" fontId="16" fillId="0" borderId="59" xfId="0" applyFont="1" applyFill="1" applyBorder="1"/>
    <xf numFmtId="49" fontId="6" fillId="0" borderId="57" xfId="0" applyNumberFormat="1" applyFont="1" applyFill="1" applyBorder="1" applyAlignment="1"/>
    <xf numFmtId="49" fontId="6" fillId="0" borderId="41" xfId="0" applyNumberFormat="1" applyFont="1" applyFill="1" applyBorder="1" applyAlignment="1"/>
    <xf numFmtId="0" fontId="6" fillId="0" borderId="58" xfId="0" applyFont="1" applyFill="1" applyBorder="1" applyAlignment="1"/>
    <xf numFmtId="0" fontId="6" fillId="0" borderId="41" xfId="0" applyFont="1" applyFill="1" applyBorder="1" applyAlignment="1"/>
    <xf numFmtId="0" fontId="6" fillId="0" borderId="41" xfId="0" applyFont="1" applyFill="1" applyBorder="1"/>
    <xf numFmtId="0" fontId="6" fillId="0" borderId="59" xfId="0" applyFont="1" applyFill="1" applyBorder="1"/>
    <xf numFmtId="0" fontId="5" fillId="0" borderId="60" xfId="0" applyFont="1" applyFill="1" applyBorder="1" applyAlignment="1"/>
    <xf numFmtId="0" fontId="7" fillId="0" borderId="5" xfId="0" applyFont="1" applyFill="1" applyBorder="1" applyAlignment="1"/>
    <xf numFmtId="0" fontId="16" fillId="0" borderId="61" xfId="0" applyFont="1" applyFill="1" applyBorder="1" applyAlignment="1"/>
    <xf numFmtId="49" fontId="6" fillId="0" borderId="62" xfId="0" applyNumberFormat="1" applyFont="1" applyFill="1" applyBorder="1" applyAlignment="1"/>
    <xf numFmtId="49" fontId="6" fillId="0" borderId="63" xfId="0" applyNumberFormat="1" applyFont="1" applyFill="1" applyBorder="1" applyAlignment="1"/>
    <xf numFmtId="0" fontId="6" fillId="0" borderId="64" xfId="0" applyFont="1" applyFill="1" applyBorder="1" applyAlignment="1"/>
    <xf numFmtId="0" fontId="6" fillId="0" borderId="63" xfId="0" applyFont="1" applyFill="1" applyBorder="1" applyAlignment="1"/>
    <xf numFmtId="0" fontId="6" fillId="0" borderId="63" xfId="0" applyFont="1" applyFill="1" applyBorder="1"/>
    <xf numFmtId="0" fontId="6" fillId="0" borderId="65" xfId="0" applyFont="1" applyFill="1" applyBorder="1"/>
    <xf numFmtId="0" fontId="16" fillId="0" borderId="56" xfId="0" applyFont="1" applyFill="1" applyBorder="1" applyAlignment="1"/>
    <xf numFmtId="49" fontId="6" fillId="0" borderId="66" xfId="0" applyNumberFormat="1" applyFont="1" applyFill="1" applyBorder="1" applyAlignment="1"/>
    <xf numFmtId="49" fontId="6" fillId="0" borderId="46" xfId="0" applyNumberFormat="1" applyFont="1" applyFill="1" applyBorder="1" applyAlignment="1"/>
    <xf numFmtId="0" fontId="6" fillId="0" borderId="60" xfId="0" applyFont="1" applyFill="1" applyBorder="1" applyAlignment="1"/>
    <xf numFmtId="0" fontId="6" fillId="0" borderId="61" xfId="0" applyFont="1" applyFill="1" applyBorder="1" applyAlignment="1"/>
    <xf numFmtId="0" fontId="6" fillId="0" borderId="56" xfId="0" applyFont="1" applyFill="1" applyBorder="1" applyAlignment="1"/>
    <xf numFmtId="0" fontId="5" fillId="0" borderId="49" xfId="0" applyFont="1" applyFill="1" applyBorder="1" applyAlignment="1"/>
    <xf numFmtId="0" fontId="6" fillId="0" borderId="48" xfId="0" applyFont="1" applyFill="1" applyBorder="1" applyAlignment="1"/>
    <xf numFmtId="0" fontId="5" fillId="0" borderId="5" xfId="0" applyFont="1" applyFill="1" applyBorder="1" applyAlignment="1"/>
    <xf numFmtId="0" fontId="6" fillId="0" borderId="51" xfId="0" applyFont="1" applyFill="1" applyBorder="1"/>
    <xf numFmtId="49" fontId="6" fillId="0" borderId="67" xfId="0" applyNumberFormat="1" applyFont="1" applyFill="1" applyBorder="1" applyAlignment="1"/>
    <xf numFmtId="49" fontId="6" fillId="0" borderId="68" xfId="0" applyNumberFormat="1" applyFont="1" applyFill="1" applyBorder="1" applyAlignment="1"/>
    <xf numFmtId="0" fontId="6" fillId="0" borderId="69" xfId="0" applyFont="1" applyFill="1" applyBorder="1" applyAlignment="1"/>
    <xf numFmtId="0" fontId="6" fillId="0" borderId="68" xfId="0" applyFont="1" applyFill="1" applyBorder="1" applyAlignment="1"/>
    <xf numFmtId="0" fontId="6" fillId="0" borderId="68" xfId="0" applyFont="1" applyFill="1" applyBorder="1"/>
    <xf numFmtId="0" fontId="6" fillId="0" borderId="70" xfId="0" applyFont="1" applyFill="1" applyBorder="1"/>
    <xf numFmtId="0" fontId="16" fillId="0" borderId="0" xfId="0" applyFont="1" applyFill="1" applyBorder="1" applyAlignment="1">
      <alignment horizontal="left"/>
    </xf>
    <xf numFmtId="3" fontId="6" fillId="0" borderId="0" xfId="0" applyNumberFormat="1" applyFont="1" applyFill="1"/>
    <xf numFmtId="0" fontId="6" fillId="0" borderId="0" xfId="0" applyFont="1" applyFill="1" applyBorder="1" applyAlignment="1">
      <alignment wrapText="1"/>
    </xf>
    <xf numFmtId="0" fontId="21" fillId="0" borderId="0" xfId="0" applyFont="1" applyFill="1" applyAlignment="1"/>
    <xf numFmtId="3" fontId="21" fillId="0" borderId="0" xfId="0" applyNumberFormat="1" applyFont="1" applyFill="1" applyAlignment="1"/>
    <xf numFmtId="3" fontId="13" fillId="0" borderId="0" xfId="0" applyNumberFormat="1" applyFont="1" applyFill="1"/>
    <xf numFmtId="165" fontId="6" fillId="0" borderId="0" xfId="0" applyNumberFormat="1" applyFont="1" applyFill="1"/>
    <xf numFmtId="0" fontId="6" fillId="0" borderId="49" xfId="0" applyFont="1" applyBorder="1"/>
    <xf numFmtId="0" fontId="6" fillId="0" borderId="50" xfId="0" applyFont="1" applyBorder="1"/>
    <xf numFmtId="0" fontId="6" fillId="0" borderId="55" xfId="0" applyFont="1" applyBorder="1"/>
    <xf numFmtId="0" fontId="6" fillId="0" borderId="71" xfId="0" applyFont="1" applyBorder="1"/>
    <xf numFmtId="0" fontId="6" fillId="0" borderId="50" xfId="0" applyFont="1" applyBorder="1" applyAlignment="1"/>
    <xf numFmtId="0" fontId="6" fillId="0" borderId="55" xfId="0" applyFont="1" applyBorder="1" applyAlignment="1"/>
    <xf numFmtId="0" fontId="5" fillId="0" borderId="49" xfId="0" applyFont="1" applyBorder="1"/>
    <xf numFmtId="0" fontId="11" fillId="0" borderId="49" xfId="0" applyFont="1" applyBorder="1"/>
    <xf numFmtId="0" fontId="5" fillId="0" borderId="63" xfId="0" applyFont="1" applyBorder="1"/>
    <xf numFmtId="0" fontId="11" fillId="0" borderId="63" xfId="0" applyFont="1" applyBorder="1"/>
    <xf numFmtId="0" fontId="6" fillId="0" borderId="61" xfId="0" applyFont="1" applyFill="1" applyBorder="1"/>
    <xf numFmtId="3" fontId="6" fillId="0" borderId="0" xfId="0" applyNumberFormat="1" applyFont="1" applyFill="1" applyBorder="1"/>
    <xf numFmtId="165" fontId="6" fillId="0" borderId="0" xfId="0" applyNumberFormat="1" applyFont="1" applyFill="1" applyBorder="1"/>
    <xf numFmtId="3" fontId="15" fillId="0" borderId="0" xfId="0" applyNumberFormat="1" applyFont="1" applyFill="1"/>
    <xf numFmtId="0" fontId="5" fillId="0" borderId="0" xfId="2" applyFont="1" applyBorder="1"/>
    <xf numFmtId="0" fontId="5" fillId="0" borderId="0" xfId="2" applyFont="1" applyFill="1" applyAlignment="1">
      <alignment horizontal="right"/>
    </xf>
    <xf numFmtId="0" fontId="6" fillId="0" borderId="0" xfId="2" applyFont="1"/>
    <xf numFmtId="0" fontId="5" fillId="0" borderId="0" xfId="2" applyFont="1"/>
    <xf numFmtId="0" fontId="5" fillId="0" borderId="0" xfId="2" applyFont="1" applyAlignment="1">
      <alignment horizontal="center"/>
    </xf>
    <xf numFmtId="0" fontId="5" fillId="0" borderId="0" xfId="2" applyFont="1" applyAlignment="1"/>
    <xf numFmtId="0" fontId="5" fillId="3" borderId="9" xfId="2" applyFont="1" applyFill="1" applyBorder="1" applyAlignment="1">
      <alignment horizontal="center"/>
    </xf>
    <xf numFmtId="0" fontId="5" fillId="0" borderId="14" xfId="0" applyFont="1" applyBorder="1" applyAlignment="1">
      <alignment horizontal="justify" vertical="top" wrapText="1"/>
    </xf>
    <xf numFmtId="0" fontId="6" fillId="0" borderId="14" xfId="2" applyFont="1" applyBorder="1"/>
    <xf numFmtId="0" fontId="5" fillId="0" borderId="14" xfId="2" applyFont="1" applyBorder="1" applyAlignment="1">
      <alignment horizontal="left" vertical="center"/>
    </xf>
    <xf numFmtId="0" fontId="6" fillId="0" borderId="14" xfId="2" applyFont="1" applyBorder="1" applyAlignment="1">
      <alignment horizontal="left" vertical="center"/>
    </xf>
    <xf numFmtId="0" fontId="6" fillId="0" borderId="14" xfId="2" applyFont="1" applyBorder="1" applyAlignment="1">
      <alignment horizontal="right"/>
    </xf>
    <xf numFmtId="0" fontId="6" fillId="0" borderId="14" xfId="0" applyFont="1" applyBorder="1"/>
    <xf numFmtId="0" fontId="6" fillId="0" borderId="14" xfId="0" applyFont="1" applyBorder="1" applyAlignment="1">
      <alignment horizontal="justify" vertical="top" wrapText="1"/>
    </xf>
    <xf numFmtId="0" fontId="5" fillId="0" borderId="14" xfId="0" applyFont="1" applyBorder="1" applyAlignment="1">
      <alignment vertical="top" wrapText="1"/>
    </xf>
    <xf numFmtId="0" fontId="6" fillId="0" borderId="0" xfId="2" applyFont="1" applyBorder="1"/>
    <xf numFmtId="0" fontId="5" fillId="0" borderId="136" xfId="2" applyFont="1" applyBorder="1"/>
    <xf numFmtId="0" fontId="6" fillId="0" borderId="136" xfId="2" applyFont="1" applyBorder="1"/>
    <xf numFmtId="0" fontId="5" fillId="0" borderId="0" xfId="2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3" borderId="137" xfId="2" applyFont="1" applyFill="1" applyBorder="1" applyAlignment="1">
      <alignment horizontal="center"/>
    </xf>
    <xf numFmtId="0" fontId="5" fillId="0" borderId="138" xfId="0" applyFont="1" applyBorder="1" applyAlignment="1">
      <alignment horizontal="justify" vertical="top" wrapText="1"/>
    </xf>
    <xf numFmtId="0" fontId="6" fillId="0" borderId="138" xfId="2" applyFont="1" applyBorder="1"/>
    <xf numFmtId="0" fontId="5" fillId="0" borderId="139" xfId="2" applyFont="1" applyBorder="1" applyAlignment="1">
      <alignment horizontal="left" vertical="center"/>
    </xf>
    <xf numFmtId="0" fontId="6" fillId="0" borderId="139" xfId="2" applyFont="1" applyBorder="1"/>
    <xf numFmtId="0" fontId="6" fillId="0" borderId="139" xfId="2" applyFont="1" applyBorder="1" applyAlignment="1">
      <alignment horizontal="left" vertical="center"/>
    </xf>
    <xf numFmtId="0" fontId="6" fillId="0" borderId="139" xfId="0" applyFont="1" applyBorder="1"/>
    <xf numFmtId="0" fontId="6" fillId="0" borderId="140" xfId="2" applyFont="1" applyBorder="1"/>
    <xf numFmtId="0" fontId="6" fillId="0" borderId="139" xfId="0" applyFont="1" applyBorder="1" applyAlignment="1">
      <alignment horizontal="justify" vertical="top" wrapText="1"/>
    </xf>
    <xf numFmtId="0" fontId="5" fillId="0" borderId="139" xfId="0" applyFont="1" applyBorder="1" applyAlignment="1">
      <alignment vertical="top" wrapText="1"/>
    </xf>
    <xf numFmtId="0" fontId="5" fillId="0" borderId="139" xfId="0" applyFont="1" applyBorder="1" applyAlignment="1">
      <alignment horizontal="justify" vertical="top" wrapText="1"/>
    </xf>
    <xf numFmtId="0" fontId="6" fillId="0" borderId="140" xfId="0" applyFont="1" applyBorder="1" applyAlignment="1">
      <alignment horizontal="justify" vertical="top" wrapText="1"/>
    </xf>
    <xf numFmtId="0" fontId="6" fillId="0" borderId="13" xfId="0" applyFont="1" applyBorder="1" applyAlignment="1">
      <alignment horizontal="justify" vertical="top" wrapText="1"/>
    </xf>
    <xf numFmtId="0" fontId="25" fillId="0" borderId="140" xfId="3" applyBorder="1"/>
    <xf numFmtId="0" fontId="6" fillId="0" borderId="139" xfId="2" applyFont="1" applyBorder="1" applyAlignment="1">
      <alignment horizontal="left"/>
    </xf>
    <xf numFmtId="0" fontId="25" fillId="0" borderId="139" xfId="3" applyBorder="1"/>
    <xf numFmtId="0" fontId="6" fillId="0" borderId="0" xfId="0" applyFont="1" applyFill="1" applyAlignment="1"/>
    <xf numFmtId="0" fontId="6" fillId="0" borderId="139" xfId="2" applyFont="1" applyFill="1" applyBorder="1" applyAlignment="1">
      <alignment wrapText="1"/>
    </xf>
    <xf numFmtId="0" fontId="6" fillId="0" borderId="141" xfId="4" applyFont="1" applyBorder="1" applyAlignment="1">
      <alignment wrapText="1"/>
    </xf>
    <xf numFmtId="0" fontId="6" fillId="0" borderId="139" xfId="2" applyFont="1" applyFill="1" applyBorder="1" applyAlignment="1">
      <alignment horizontal="left"/>
    </xf>
    <xf numFmtId="0" fontId="6" fillId="0" borderId="141" xfId="3" applyFont="1" applyFill="1" applyBorder="1" applyAlignment="1">
      <alignment horizontal="left"/>
    </xf>
    <xf numFmtId="0" fontId="6" fillId="0" borderId="139" xfId="6" applyFont="1" applyFill="1" applyBorder="1" applyAlignment="1">
      <alignment wrapText="1"/>
    </xf>
    <xf numFmtId="0" fontId="26" fillId="0" borderId="0" xfId="0" applyFont="1" applyAlignment="1">
      <alignment horizontal="justify" vertical="center"/>
    </xf>
    <xf numFmtId="0" fontId="26" fillId="0" borderId="0" xfId="0" applyFont="1"/>
    <xf numFmtId="0" fontId="6" fillId="0" borderId="142" xfId="0" applyFont="1" applyFill="1" applyBorder="1" applyAlignment="1">
      <alignment horizontal="center"/>
    </xf>
    <xf numFmtId="0" fontId="6" fillId="0" borderId="142" xfId="0" applyNumberFormat="1" applyFont="1" applyFill="1" applyBorder="1" applyAlignment="1">
      <alignment horizontal="center"/>
    </xf>
    <xf numFmtId="0" fontId="23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vertical="center"/>
    </xf>
    <xf numFmtId="0" fontId="6" fillId="0" borderId="141" xfId="2" applyFont="1" applyBorder="1"/>
    <xf numFmtId="0" fontId="26" fillId="0" borderId="14" xfId="0" applyFont="1" applyBorder="1" applyAlignment="1">
      <alignment horizontal="justify" vertical="center"/>
    </xf>
    <xf numFmtId="0" fontId="1" fillId="0" borderId="139" xfId="0" applyFont="1" applyBorder="1" applyAlignment="1">
      <alignment wrapText="1"/>
    </xf>
    <xf numFmtId="43" fontId="16" fillId="0" borderId="5" xfId="1" applyFont="1" applyFill="1" applyBorder="1" applyAlignment="1">
      <alignment horizontal="center"/>
    </xf>
    <xf numFmtId="0" fontId="5" fillId="0" borderId="52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6" fillId="0" borderId="0" xfId="0" applyFont="1" applyAlignment="1"/>
    <xf numFmtId="0" fontId="5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/>
    <xf numFmtId="0" fontId="7" fillId="0" borderId="0" xfId="0" applyFont="1" applyFill="1" applyAlignment="1">
      <alignment horizontal="right"/>
    </xf>
    <xf numFmtId="0" fontId="6" fillId="0" borderId="41" xfId="0" applyFont="1" applyFill="1" applyBorder="1" applyAlignment="1">
      <alignment horizontal="right"/>
    </xf>
    <xf numFmtId="0" fontId="5" fillId="0" borderId="53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/>
    </xf>
    <xf numFmtId="0" fontId="12" fillId="3" borderId="0" xfId="0" applyFont="1" applyFill="1" applyAlignment="1">
      <alignment horizontal="center"/>
    </xf>
    <xf numFmtId="0" fontId="6" fillId="0" borderId="45" xfId="0" applyFont="1" applyFill="1" applyBorder="1" applyAlignment="1">
      <alignment horizontal="center"/>
    </xf>
    <xf numFmtId="49" fontId="5" fillId="0" borderId="24" xfId="0" applyNumberFormat="1" applyFont="1" applyFill="1" applyBorder="1" applyAlignment="1">
      <alignment horizontal="left" vertical="center" wrapText="1"/>
    </xf>
    <xf numFmtId="49" fontId="5" fillId="0" borderId="4" xfId="0" applyNumberFormat="1" applyFont="1" applyFill="1" applyBorder="1" applyAlignment="1">
      <alignment horizontal="left" vertical="center" wrapText="1"/>
    </xf>
    <xf numFmtId="49" fontId="5" fillId="0" borderId="20" xfId="0" applyNumberFormat="1" applyFont="1" applyFill="1" applyBorder="1" applyAlignment="1">
      <alignment horizontal="left" vertical="center" wrapText="1"/>
    </xf>
    <xf numFmtId="49" fontId="5" fillId="0" borderId="21" xfId="0" applyNumberFormat="1" applyFont="1" applyFill="1" applyBorder="1" applyAlignment="1">
      <alignment horizontal="center" vertical="center" wrapText="1"/>
    </xf>
    <xf numFmtId="49" fontId="5" fillId="0" borderId="15" xfId="0" applyNumberFormat="1" applyFont="1" applyFill="1" applyBorder="1" applyAlignment="1">
      <alignment horizontal="center" vertical="center" wrapText="1"/>
    </xf>
    <xf numFmtId="49" fontId="5" fillId="0" borderId="16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right"/>
    </xf>
    <xf numFmtId="0" fontId="5" fillId="0" borderId="15" xfId="0" applyFont="1" applyFill="1" applyBorder="1" applyAlignment="1">
      <alignment horizontal="right"/>
    </xf>
    <xf numFmtId="0" fontId="5" fillId="0" borderId="16" xfId="0" applyFont="1" applyFill="1" applyBorder="1" applyAlignment="1">
      <alignment horizontal="right"/>
    </xf>
    <xf numFmtId="0" fontId="5" fillId="0" borderId="17" xfId="0" applyFont="1" applyFill="1" applyBorder="1" applyAlignment="1">
      <alignment horizontal="right"/>
    </xf>
    <xf numFmtId="0" fontId="5" fillId="0" borderId="18" xfId="0" applyFont="1" applyFill="1" applyBorder="1" applyAlignment="1">
      <alignment horizontal="right"/>
    </xf>
    <xf numFmtId="0" fontId="5" fillId="0" borderId="7" xfId="0" applyFont="1" applyFill="1" applyBorder="1" applyAlignment="1">
      <alignment horizontal="right"/>
    </xf>
    <xf numFmtId="0" fontId="5" fillId="0" borderId="8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3" fontId="5" fillId="0" borderId="17" xfId="0" applyNumberFormat="1" applyFont="1" applyFill="1" applyBorder="1" applyAlignment="1">
      <alignment horizontal="right"/>
    </xf>
    <xf numFmtId="3" fontId="5" fillId="0" borderId="18" xfId="0" applyNumberFormat="1" applyFont="1" applyFill="1" applyBorder="1" applyAlignment="1">
      <alignment horizontal="right"/>
    </xf>
    <xf numFmtId="3" fontId="5" fillId="0" borderId="7" xfId="0" applyNumberFormat="1" applyFont="1" applyFill="1" applyBorder="1" applyAlignment="1">
      <alignment horizontal="right"/>
    </xf>
    <xf numFmtId="49" fontId="16" fillId="0" borderId="72" xfId="0" applyNumberFormat="1" applyFont="1" applyFill="1" applyBorder="1" applyAlignment="1">
      <alignment horizontal="left" vertical="top" wrapText="1"/>
    </xf>
    <xf numFmtId="49" fontId="16" fillId="0" borderId="26" xfId="0" applyNumberFormat="1" applyFont="1" applyFill="1" applyBorder="1" applyAlignment="1">
      <alignment horizontal="left" vertical="top" wrapText="1"/>
    </xf>
    <xf numFmtId="49" fontId="16" fillId="0" borderId="73" xfId="0" applyNumberFormat="1" applyFont="1" applyFill="1" applyBorder="1" applyAlignment="1">
      <alignment horizontal="left" vertical="top" wrapText="1"/>
    </xf>
    <xf numFmtId="3" fontId="16" fillId="0" borderId="72" xfId="0" applyNumberFormat="1" applyFont="1" applyFill="1" applyBorder="1" applyAlignment="1">
      <alignment horizontal="right"/>
    </xf>
    <xf numFmtId="3" fontId="16" fillId="0" borderId="26" xfId="0" applyNumberFormat="1" applyFont="1" applyFill="1" applyBorder="1" applyAlignment="1">
      <alignment horizontal="right"/>
    </xf>
    <xf numFmtId="3" fontId="16" fillId="0" borderId="73" xfId="0" applyNumberFormat="1" applyFont="1" applyFill="1" applyBorder="1" applyAlignment="1">
      <alignment horizontal="right"/>
    </xf>
    <xf numFmtId="49" fontId="5" fillId="0" borderId="17" xfId="0" applyNumberFormat="1" applyFont="1" applyFill="1" applyBorder="1" applyAlignment="1">
      <alignment horizontal="left" vertical="center" wrapText="1"/>
    </xf>
    <xf numFmtId="49" fontId="5" fillId="0" borderId="18" xfId="0" applyNumberFormat="1" applyFont="1" applyFill="1" applyBorder="1" applyAlignment="1">
      <alignment horizontal="left" vertical="center" wrapText="1"/>
    </xf>
    <xf numFmtId="49" fontId="5" fillId="0" borderId="7" xfId="0" applyNumberFormat="1" applyFont="1" applyFill="1" applyBorder="1" applyAlignment="1">
      <alignment horizontal="left" vertical="center" wrapText="1"/>
    </xf>
    <xf numFmtId="3" fontId="6" fillId="0" borderId="27" xfId="0" applyNumberFormat="1" applyFont="1" applyFill="1" applyBorder="1" applyAlignment="1">
      <alignment horizontal="right"/>
    </xf>
    <xf numFmtId="3" fontId="6" fillId="0" borderId="14" xfId="0" applyNumberFormat="1" applyFont="1" applyFill="1" applyBorder="1" applyAlignment="1">
      <alignment horizontal="right"/>
    </xf>
    <xf numFmtId="3" fontId="6" fillId="0" borderId="31" xfId="0" applyNumberFormat="1" applyFont="1" applyFill="1" applyBorder="1" applyAlignment="1">
      <alignment horizontal="right"/>
    </xf>
    <xf numFmtId="49" fontId="6" fillId="0" borderId="30" xfId="0" applyNumberFormat="1" applyFont="1" applyFill="1" applyBorder="1" applyAlignment="1">
      <alignment horizontal="left" vertical="center" wrapText="1"/>
    </xf>
    <xf numFmtId="49" fontId="6" fillId="0" borderId="14" xfId="0" applyNumberFormat="1" applyFont="1" applyFill="1" applyBorder="1" applyAlignment="1">
      <alignment horizontal="left" vertical="center" wrapText="1"/>
    </xf>
    <xf numFmtId="49" fontId="6" fillId="0" borderId="31" xfId="0" applyNumberFormat="1" applyFont="1" applyFill="1" applyBorder="1" applyAlignment="1">
      <alignment horizontal="left" vertical="center" wrapText="1"/>
    </xf>
    <xf numFmtId="3" fontId="6" fillId="0" borderId="72" xfId="0" applyNumberFormat="1" applyFont="1" applyFill="1" applyBorder="1" applyAlignment="1">
      <alignment horizontal="right"/>
    </xf>
    <xf numFmtId="3" fontId="6" fillId="0" borderId="26" xfId="0" applyNumberFormat="1" applyFont="1" applyFill="1" applyBorder="1" applyAlignment="1">
      <alignment horizontal="right"/>
    </xf>
    <xf numFmtId="3" fontId="6" fillId="0" borderId="73" xfId="0" applyNumberFormat="1" applyFont="1" applyFill="1" applyBorder="1" applyAlignment="1">
      <alignment horizontal="right"/>
    </xf>
    <xf numFmtId="49" fontId="6" fillId="0" borderId="72" xfId="0" applyNumberFormat="1" applyFont="1" applyFill="1" applyBorder="1" applyAlignment="1">
      <alignment horizontal="left" vertical="top" wrapText="1"/>
    </xf>
    <xf numFmtId="49" fontId="6" fillId="0" borderId="26" xfId="0" applyNumberFormat="1" applyFont="1" applyFill="1" applyBorder="1" applyAlignment="1">
      <alignment horizontal="left" vertical="top" wrapText="1"/>
    </xf>
    <xf numFmtId="49" fontId="6" fillId="0" borderId="73" xfId="0" applyNumberFormat="1" applyFont="1" applyFill="1" applyBorder="1" applyAlignment="1">
      <alignment horizontal="left" vertical="top" wrapText="1"/>
    </xf>
    <xf numFmtId="49" fontId="6" fillId="0" borderId="30" xfId="0" applyNumberFormat="1" applyFont="1" applyFill="1" applyBorder="1" applyAlignment="1">
      <alignment horizontal="left" vertical="top" wrapText="1"/>
    </xf>
    <xf numFmtId="49" fontId="6" fillId="0" borderId="14" xfId="0" applyNumberFormat="1" applyFont="1" applyFill="1" applyBorder="1" applyAlignment="1">
      <alignment horizontal="left" vertical="top" wrapText="1"/>
    </xf>
    <xf numFmtId="49" fontId="6" fillId="0" borderId="31" xfId="0" applyNumberFormat="1" applyFont="1" applyFill="1" applyBorder="1" applyAlignment="1">
      <alignment horizontal="left" vertical="top" wrapText="1"/>
    </xf>
    <xf numFmtId="49" fontId="16" fillId="0" borderId="74" xfId="0" applyNumberFormat="1" applyFont="1" applyFill="1" applyBorder="1" applyAlignment="1">
      <alignment horizontal="left" vertical="top" wrapText="1"/>
    </xf>
    <xf numFmtId="49" fontId="16" fillId="0" borderId="3" xfId="0" applyNumberFormat="1" applyFont="1" applyFill="1" applyBorder="1" applyAlignment="1">
      <alignment horizontal="left" vertical="top" wrapText="1"/>
    </xf>
    <xf numFmtId="3" fontId="16" fillId="0" borderId="74" xfId="0" applyNumberFormat="1" applyFont="1" applyFill="1" applyBorder="1" applyAlignment="1">
      <alignment horizontal="right"/>
    </xf>
    <xf numFmtId="3" fontId="16" fillId="0" borderId="3" xfId="0" applyNumberFormat="1" applyFont="1" applyFill="1" applyBorder="1" applyAlignment="1">
      <alignment horizontal="right"/>
    </xf>
    <xf numFmtId="3" fontId="16" fillId="0" borderId="75" xfId="0" applyNumberFormat="1" applyFont="1" applyFill="1" applyBorder="1" applyAlignment="1">
      <alignment horizontal="right"/>
    </xf>
    <xf numFmtId="3" fontId="6" fillId="0" borderId="76" xfId="0" applyNumberFormat="1" applyFont="1" applyFill="1" applyBorder="1" applyAlignment="1">
      <alignment horizontal="right"/>
    </xf>
    <xf numFmtId="3" fontId="6" fillId="0" borderId="13" xfId="0" applyNumberFormat="1" applyFont="1" applyFill="1" applyBorder="1" applyAlignment="1">
      <alignment horizontal="right"/>
    </xf>
    <xf numFmtId="3" fontId="6" fillId="0" borderId="33" xfId="0" applyNumberFormat="1" applyFont="1" applyFill="1" applyBorder="1" applyAlignment="1">
      <alignment horizontal="right"/>
    </xf>
    <xf numFmtId="49" fontId="6" fillId="0" borderId="74" xfId="0" applyNumberFormat="1" applyFont="1" applyFill="1" applyBorder="1" applyAlignment="1">
      <alignment horizontal="left" vertical="top" wrapText="1"/>
    </xf>
    <xf numFmtId="49" fontId="6" fillId="0" borderId="3" xfId="0" applyNumberFormat="1" applyFont="1" applyFill="1" applyBorder="1" applyAlignment="1">
      <alignment horizontal="left" vertical="top" wrapText="1"/>
    </xf>
    <xf numFmtId="49" fontId="6" fillId="0" borderId="75" xfId="0" applyNumberFormat="1" applyFont="1" applyFill="1" applyBorder="1" applyAlignment="1">
      <alignment horizontal="left" vertical="top" wrapText="1"/>
    </xf>
    <xf numFmtId="3" fontId="16" fillId="0" borderId="76" xfId="0" applyNumberFormat="1" applyFont="1" applyFill="1" applyBorder="1" applyAlignment="1">
      <alignment horizontal="right"/>
    </xf>
    <xf numFmtId="3" fontId="16" fillId="0" borderId="13" xfId="0" applyNumberFormat="1" applyFont="1" applyFill="1" applyBorder="1" applyAlignment="1">
      <alignment horizontal="right"/>
    </xf>
    <xf numFmtId="3" fontId="16" fillId="0" borderId="33" xfId="0" applyNumberFormat="1" applyFont="1" applyFill="1" applyBorder="1" applyAlignment="1">
      <alignment horizontal="right"/>
    </xf>
    <xf numFmtId="49" fontId="16" fillId="0" borderId="14" xfId="0" applyNumberFormat="1" applyFont="1" applyFill="1" applyBorder="1" applyAlignment="1">
      <alignment horizontal="left" vertical="top" wrapText="1"/>
    </xf>
    <xf numFmtId="49" fontId="16" fillId="0" borderId="75" xfId="0" applyNumberFormat="1" applyFont="1" applyFill="1" applyBorder="1" applyAlignment="1">
      <alignment horizontal="left" vertical="top" wrapText="1"/>
    </xf>
    <xf numFmtId="3" fontId="5" fillId="0" borderId="72" xfId="0" applyNumberFormat="1" applyFont="1" applyFill="1" applyBorder="1" applyAlignment="1">
      <alignment horizontal="right"/>
    </xf>
    <xf numFmtId="3" fontId="5" fillId="0" borderId="26" xfId="0" applyNumberFormat="1" applyFont="1" applyFill="1" applyBorder="1" applyAlignment="1">
      <alignment horizontal="right"/>
    </xf>
    <xf numFmtId="3" fontId="5" fillId="0" borderId="73" xfId="0" applyNumberFormat="1" applyFont="1" applyFill="1" applyBorder="1" applyAlignment="1">
      <alignment horizontal="right"/>
    </xf>
    <xf numFmtId="49" fontId="5" fillId="0" borderId="72" xfId="0" applyNumberFormat="1" applyFont="1" applyFill="1" applyBorder="1" applyAlignment="1">
      <alignment horizontal="left" vertical="top" wrapText="1"/>
    </xf>
    <xf numFmtId="49" fontId="5" fillId="0" borderId="26" xfId="0" applyNumberFormat="1" applyFont="1" applyFill="1" applyBorder="1" applyAlignment="1">
      <alignment horizontal="left" vertical="top" wrapText="1"/>
    </xf>
    <xf numFmtId="49" fontId="5" fillId="0" borderId="73" xfId="0" applyNumberFormat="1" applyFont="1" applyFill="1" applyBorder="1" applyAlignment="1">
      <alignment horizontal="left" vertical="top" wrapText="1"/>
    </xf>
    <xf numFmtId="3" fontId="27" fillId="0" borderId="72" xfId="0" applyNumberFormat="1" applyFont="1" applyFill="1" applyBorder="1" applyAlignment="1">
      <alignment horizontal="right"/>
    </xf>
    <xf numFmtId="3" fontId="27" fillId="0" borderId="26" xfId="0" applyNumberFormat="1" applyFont="1" applyFill="1" applyBorder="1" applyAlignment="1">
      <alignment horizontal="right"/>
    </xf>
    <xf numFmtId="3" fontId="27" fillId="0" borderId="73" xfId="0" applyNumberFormat="1" applyFont="1" applyFill="1" applyBorder="1" applyAlignment="1">
      <alignment horizontal="right"/>
    </xf>
    <xf numFmtId="49" fontId="5" fillId="0" borderId="77" xfId="0" applyNumberFormat="1" applyFont="1" applyFill="1" applyBorder="1" applyAlignment="1">
      <alignment horizontal="left" vertical="top" wrapText="1"/>
    </xf>
    <xf numFmtId="49" fontId="5" fillId="0" borderId="78" xfId="0" applyNumberFormat="1" applyFont="1" applyFill="1" applyBorder="1" applyAlignment="1">
      <alignment horizontal="left" vertical="top" wrapText="1"/>
    </xf>
    <xf numFmtId="49" fontId="5" fillId="0" borderId="79" xfId="0" applyNumberFormat="1" applyFont="1" applyFill="1" applyBorder="1" applyAlignment="1">
      <alignment horizontal="left" vertical="top" wrapText="1"/>
    </xf>
    <xf numFmtId="3" fontId="5" fillId="0" borderId="77" xfId="0" applyNumberFormat="1" applyFont="1" applyFill="1" applyBorder="1" applyAlignment="1">
      <alignment horizontal="right"/>
    </xf>
    <xf numFmtId="3" fontId="5" fillId="0" borderId="78" xfId="0" applyNumberFormat="1" applyFont="1" applyFill="1" applyBorder="1" applyAlignment="1">
      <alignment horizontal="right"/>
    </xf>
    <xf numFmtId="3" fontId="5" fillId="0" borderId="79" xfId="0" applyNumberFormat="1" applyFont="1" applyFill="1" applyBorder="1" applyAlignment="1">
      <alignment horizontal="right"/>
    </xf>
    <xf numFmtId="3" fontId="27" fillId="0" borderId="77" xfId="0" applyNumberFormat="1" applyFont="1" applyFill="1" applyBorder="1" applyAlignment="1">
      <alignment horizontal="right"/>
    </xf>
    <xf numFmtId="3" fontId="27" fillId="0" borderId="78" xfId="0" applyNumberFormat="1" applyFont="1" applyFill="1" applyBorder="1" applyAlignment="1">
      <alignment horizontal="right"/>
    </xf>
    <xf numFmtId="3" fontId="27" fillId="0" borderId="79" xfId="0" applyNumberFormat="1" applyFont="1" applyFill="1" applyBorder="1" applyAlignment="1">
      <alignment horizontal="right"/>
    </xf>
    <xf numFmtId="0" fontId="5" fillId="0" borderId="17" xfId="0" applyFont="1" applyFill="1" applyBorder="1" applyAlignment="1">
      <alignment vertical="justify"/>
    </xf>
    <xf numFmtId="0" fontId="5" fillId="0" borderId="18" xfId="0" applyFont="1" applyFill="1" applyBorder="1" applyAlignment="1">
      <alignment vertical="justify"/>
    </xf>
    <xf numFmtId="0" fontId="5" fillId="0" borderId="7" xfId="0" applyFont="1" applyFill="1" applyBorder="1" applyAlignment="1">
      <alignment vertical="justify"/>
    </xf>
    <xf numFmtId="3" fontId="5" fillId="0" borderId="17" xfId="0" applyNumberFormat="1" applyFont="1" applyFill="1" applyBorder="1" applyAlignment="1"/>
    <xf numFmtId="3" fontId="5" fillId="0" borderId="18" xfId="0" applyNumberFormat="1" applyFont="1" applyFill="1" applyBorder="1" applyAlignment="1"/>
    <xf numFmtId="3" fontId="5" fillId="0" borderId="7" xfId="0" applyNumberFormat="1" applyFont="1" applyFill="1" applyBorder="1" applyAlignment="1"/>
    <xf numFmtId="3" fontId="5" fillId="0" borderId="24" xfId="0" applyNumberFormat="1" applyFont="1" applyFill="1" applyBorder="1" applyAlignment="1"/>
    <xf numFmtId="3" fontId="5" fillId="0" borderId="4" xfId="0" applyNumberFormat="1" applyFont="1" applyFill="1" applyBorder="1" applyAlignment="1"/>
    <xf numFmtId="3" fontId="5" fillId="0" borderId="20" xfId="0" applyNumberFormat="1" applyFont="1" applyFill="1" applyBorder="1" applyAlignment="1"/>
    <xf numFmtId="0" fontId="16" fillId="0" borderId="72" xfId="0" applyFont="1" applyFill="1" applyBorder="1" applyAlignment="1">
      <alignment horizontal="left" vertical="center"/>
    </xf>
    <xf numFmtId="0" fontId="16" fillId="0" borderId="26" xfId="0" applyFont="1" applyFill="1" applyBorder="1" applyAlignment="1">
      <alignment horizontal="left" vertical="center"/>
    </xf>
    <xf numFmtId="0" fontId="16" fillId="0" borderId="27" xfId="0" applyFont="1" applyFill="1" applyBorder="1" applyAlignment="1">
      <alignment horizontal="left" vertical="center"/>
    </xf>
    <xf numFmtId="3" fontId="16" fillId="0" borderId="72" xfId="0" applyNumberFormat="1" applyFont="1" applyFill="1" applyBorder="1" applyAlignment="1"/>
    <xf numFmtId="3" fontId="16" fillId="0" borderId="26" xfId="0" applyNumberFormat="1" applyFont="1" applyFill="1" applyBorder="1" applyAlignment="1"/>
    <xf numFmtId="3" fontId="16" fillId="0" borderId="73" xfId="0" applyNumberFormat="1" applyFont="1" applyFill="1" applyBorder="1" applyAlignment="1"/>
    <xf numFmtId="3" fontId="16" fillId="0" borderId="32" xfId="0" applyNumberFormat="1" applyFont="1" applyFill="1" applyBorder="1" applyAlignment="1"/>
    <xf numFmtId="3" fontId="16" fillId="0" borderId="13" xfId="0" applyNumberFormat="1" applyFont="1" applyFill="1" applyBorder="1" applyAlignment="1"/>
    <xf numFmtId="3" fontId="16" fillId="0" borderId="33" xfId="0" applyNumberFormat="1" applyFont="1" applyFill="1" applyBorder="1" applyAlignment="1"/>
    <xf numFmtId="0" fontId="6" fillId="0" borderId="72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left" vertical="center"/>
    </xf>
    <xf numFmtId="0" fontId="6" fillId="0" borderId="27" xfId="0" applyFont="1" applyFill="1" applyBorder="1" applyAlignment="1">
      <alignment horizontal="left" vertical="center"/>
    </xf>
    <xf numFmtId="3" fontId="6" fillId="0" borderId="72" xfId="0" applyNumberFormat="1" applyFont="1" applyFill="1" applyBorder="1" applyAlignment="1"/>
    <xf numFmtId="3" fontId="6" fillId="0" borderId="26" xfId="0" applyNumberFormat="1" applyFont="1" applyFill="1" applyBorder="1" applyAlignment="1"/>
    <xf numFmtId="3" fontId="6" fillId="0" borderId="73" xfId="0" applyNumberFormat="1" applyFont="1" applyFill="1" applyBorder="1" applyAlignment="1"/>
    <xf numFmtId="3" fontId="6" fillId="0" borderId="76" xfId="0" applyNumberFormat="1" applyFont="1" applyFill="1" applyBorder="1" applyAlignment="1"/>
    <xf numFmtId="3" fontId="6" fillId="0" borderId="13" xfId="0" applyNumberFormat="1" applyFont="1" applyFill="1" applyBorder="1" applyAlignment="1"/>
    <xf numFmtId="3" fontId="6" fillId="0" borderId="33" xfId="0" applyNumberFormat="1" applyFont="1" applyFill="1" applyBorder="1" applyAlignment="1"/>
    <xf numFmtId="3" fontId="6" fillId="0" borderId="27" xfId="0" applyNumberFormat="1" applyFont="1" applyFill="1" applyBorder="1" applyAlignment="1"/>
    <xf numFmtId="3" fontId="6" fillId="0" borderId="14" xfId="0" applyNumberFormat="1" applyFont="1" applyFill="1" applyBorder="1" applyAlignment="1"/>
    <xf numFmtId="3" fontId="6" fillId="0" borderId="31" xfId="0" applyNumberFormat="1" applyFont="1" applyFill="1" applyBorder="1" applyAlignment="1"/>
    <xf numFmtId="0" fontId="16" fillId="0" borderId="74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76" xfId="0" applyFont="1" applyFill="1" applyBorder="1" applyAlignment="1">
      <alignment horizontal="left" vertical="center"/>
    </xf>
    <xf numFmtId="3" fontId="16" fillId="0" borderId="76" xfId="0" applyNumberFormat="1" applyFont="1" applyFill="1" applyBorder="1" applyAlignment="1"/>
    <xf numFmtId="0" fontId="6" fillId="0" borderId="72" xfId="0" applyFont="1" applyFill="1" applyBorder="1" applyAlignment="1">
      <alignment horizontal="left" vertical="center" wrapText="1"/>
    </xf>
    <xf numFmtId="0" fontId="6" fillId="0" borderId="26" xfId="0" applyFont="1" applyFill="1" applyBorder="1" applyAlignment="1">
      <alignment horizontal="left" vertical="center" wrapText="1"/>
    </xf>
    <xf numFmtId="0" fontId="6" fillId="0" borderId="73" xfId="0" applyFont="1" applyFill="1" applyBorder="1" applyAlignment="1">
      <alignment horizontal="left" vertical="center" wrapText="1"/>
    </xf>
    <xf numFmtId="0" fontId="5" fillId="0" borderId="72" xfId="0" applyFont="1" applyFill="1" applyBorder="1" applyAlignment="1">
      <alignment horizontal="left" vertical="center"/>
    </xf>
    <xf numFmtId="0" fontId="5" fillId="0" borderId="26" xfId="0" applyFont="1" applyFill="1" applyBorder="1" applyAlignment="1">
      <alignment horizontal="left" vertical="center"/>
    </xf>
    <xf numFmtId="0" fontId="5" fillId="0" borderId="27" xfId="0" applyFont="1" applyFill="1" applyBorder="1" applyAlignment="1">
      <alignment horizontal="left" vertical="center"/>
    </xf>
    <xf numFmtId="3" fontId="5" fillId="0" borderId="72" xfId="0" applyNumberFormat="1" applyFont="1" applyFill="1" applyBorder="1" applyAlignment="1"/>
    <xf numFmtId="3" fontId="5" fillId="0" borderId="26" xfId="0" applyNumberFormat="1" applyFont="1" applyFill="1" applyBorder="1" applyAlignment="1"/>
    <xf numFmtId="3" fontId="5" fillId="0" borderId="73" xfId="0" applyNumberFormat="1" applyFont="1" applyFill="1" applyBorder="1" applyAlignment="1"/>
    <xf numFmtId="3" fontId="5" fillId="0" borderId="76" xfId="0" applyNumberFormat="1" applyFont="1" applyFill="1" applyBorder="1" applyAlignment="1"/>
    <xf numFmtId="3" fontId="5" fillId="0" borderId="13" xfId="0" applyNumberFormat="1" applyFont="1" applyFill="1" applyBorder="1" applyAlignment="1"/>
    <xf numFmtId="3" fontId="5" fillId="0" borderId="33" xfId="0" applyNumberFormat="1" applyFont="1" applyFill="1" applyBorder="1" applyAlignment="1"/>
    <xf numFmtId="0" fontId="16" fillId="0" borderId="72" xfId="0" applyFont="1" applyFill="1" applyBorder="1" applyAlignment="1">
      <alignment horizontal="left" vertical="center" wrapText="1"/>
    </xf>
    <xf numFmtId="0" fontId="16" fillId="0" borderId="26" xfId="0" applyFont="1" applyFill="1" applyBorder="1" applyAlignment="1">
      <alignment horizontal="left" vertical="center" wrapText="1"/>
    </xf>
    <xf numFmtId="0" fontId="16" fillId="0" borderId="73" xfId="0" applyFont="1" applyFill="1" applyBorder="1" applyAlignment="1">
      <alignment horizontal="left" vertical="center" wrapText="1"/>
    </xf>
    <xf numFmtId="49" fontId="16" fillId="0" borderId="0" xfId="0" applyNumberFormat="1" applyFont="1" applyFill="1" applyBorder="1" applyAlignment="1">
      <alignment horizontal="center"/>
    </xf>
    <xf numFmtId="0" fontId="16" fillId="0" borderId="0" xfId="0" applyNumberFormat="1" applyFont="1" applyFill="1" applyBorder="1" applyAlignment="1">
      <alignment horizontal="center"/>
    </xf>
    <xf numFmtId="0" fontId="5" fillId="0" borderId="77" xfId="0" applyFont="1" applyFill="1" applyBorder="1" applyAlignment="1">
      <alignment horizontal="left" vertical="center"/>
    </xf>
    <xf numFmtId="0" fontId="5" fillId="0" borderId="78" xfId="0" applyFont="1" applyFill="1" applyBorder="1" applyAlignment="1">
      <alignment horizontal="left" vertical="center"/>
    </xf>
    <xf numFmtId="0" fontId="5" fillId="0" borderId="80" xfId="0" applyFont="1" applyFill="1" applyBorder="1" applyAlignment="1">
      <alignment horizontal="left" vertical="center"/>
    </xf>
    <xf numFmtId="3" fontId="5" fillId="0" borderId="77" xfId="0" applyNumberFormat="1" applyFont="1" applyFill="1" applyBorder="1" applyAlignment="1"/>
    <xf numFmtId="3" fontId="5" fillId="0" borderId="78" xfId="0" applyNumberFormat="1" applyFont="1" applyFill="1" applyBorder="1" applyAlignment="1"/>
    <xf numFmtId="3" fontId="5" fillId="0" borderId="79" xfId="0" applyNumberFormat="1" applyFont="1" applyFill="1" applyBorder="1" applyAlignment="1"/>
    <xf numFmtId="3" fontId="5" fillId="0" borderId="34" xfId="0" applyNumberFormat="1" applyFont="1" applyFill="1" applyBorder="1" applyAlignment="1"/>
    <xf numFmtId="3" fontId="5" fillId="0" borderId="35" xfId="0" applyNumberFormat="1" applyFont="1" applyFill="1" applyBorder="1" applyAlignment="1"/>
    <xf numFmtId="3" fontId="5" fillId="0" borderId="36" xfId="0" applyNumberFormat="1" applyFont="1" applyFill="1" applyBorder="1" applyAlignment="1"/>
    <xf numFmtId="49" fontId="16" fillId="0" borderId="5" xfId="0" applyNumberFormat="1" applyFont="1" applyFill="1" applyBorder="1" applyAlignment="1">
      <alignment horizontal="center"/>
    </xf>
    <xf numFmtId="0" fontId="16" fillId="0" borderId="5" xfId="0" applyNumberFormat="1" applyFont="1" applyFill="1" applyBorder="1" applyAlignment="1">
      <alignment horizontal="center"/>
    </xf>
    <xf numFmtId="43" fontId="16" fillId="0" borderId="41" xfId="1" applyFont="1" applyFill="1" applyBorder="1" applyAlignment="1">
      <alignment horizontal="center"/>
    </xf>
    <xf numFmtId="165" fontId="6" fillId="0" borderId="0" xfId="1" applyNumberFormat="1" applyFont="1" applyFill="1" applyBorder="1" applyAlignment="1">
      <alignment horizontal="center"/>
    </xf>
    <xf numFmtId="165" fontId="16" fillId="0" borderId="0" xfId="1" applyNumberFormat="1" applyFont="1" applyFill="1" applyBorder="1" applyAlignment="1">
      <alignment horizontal="center"/>
    </xf>
    <xf numFmtId="0" fontId="9" fillId="0" borderId="41" xfId="0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12" fillId="3" borderId="39" xfId="0" applyFont="1" applyFill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5" fillId="0" borderId="81" xfId="0" applyFont="1" applyFill="1" applyBorder="1" applyAlignment="1">
      <alignment horizontal="center" vertical="center"/>
    </xf>
    <xf numFmtId="0" fontId="5" fillId="0" borderId="82" xfId="0" applyFont="1" applyFill="1" applyBorder="1" applyAlignment="1">
      <alignment horizontal="center" vertical="center"/>
    </xf>
    <xf numFmtId="0" fontId="5" fillId="0" borderId="83" xfId="0" applyFont="1" applyFill="1" applyBorder="1" applyAlignment="1">
      <alignment horizontal="center" vertical="center"/>
    </xf>
    <xf numFmtId="0" fontId="5" fillId="0" borderId="84" xfId="0" applyFont="1" applyFill="1" applyBorder="1" applyAlignment="1">
      <alignment horizontal="center" vertical="center"/>
    </xf>
    <xf numFmtId="0" fontId="5" fillId="0" borderId="54" xfId="0" applyFont="1" applyFill="1" applyBorder="1" applyAlignment="1">
      <alignment horizontal="center" vertical="center"/>
    </xf>
    <xf numFmtId="0" fontId="5" fillId="0" borderId="85" xfId="0" applyFont="1" applyFill="1" applyBorder="1" applyAlignment="1">
      <alignment horizontal="center" vertical="center"/>
    </xf>
    <xf numFmtId="0" fontId="5" fillId="0" borderId="86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76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87" xfId="0" applyFont="1" applyFill="1" applyBorder="1" applyAlignment="1">
      <alignment horizontal="center" vertical="center"/>
    </xf>
    <xf numFmtId="0" fontId="5" fillId="0" borderId="88" xfId="0" applyFont="1" applyFill="1" applyBorder="1" applyAlignment="1">
      <alignment horizontal="center" vertical="center"/>
    </xf>
    <xf numFmtId="0" fontId="5" fillId="0" borderId="89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/>
    </xf>
    <xf numFmtId="0" fontId="6" fillId="0" borderId="31" xfId="0" applyFont="1" applyFill="1" applyBorder="1" applyAlignment="1">
      <alignment horizontal="center"/>
    </xf>
    <xf numFmtId="49" fontId="5" fillId="0" borderId="66" xfId="0" applyNumberFormat="1" applyFont="1" applyFill="1" applyBorder="1" applyAlignment="1">
      <alignment horizontal="left"/>
    </xf>
    <xf numFmtId="49" fontId="5" fillId="0" borderId="46" xfId="0" applyNumberFormat="1" applyFont="1" applyFill="1" applyBorder="1" applyAlignment="1">
      <alignment horizontal="left"/>
    </xf>
    <xf numFmtId="49" fontId="5" fillId="0" borderId="47" xfId="0" applyNumberFormat="1" applyFont="1" applyFill="1" applyBorder="1" applyAlignment="1">
      <alignment horizontal="left"/>
    </xf>
    <xf numFmtId="0" fontId="6" fillId="0" borderId="19" xfId="0" applyFont="1" applyFill="1" applyBorder="1" applyAlignment="1">
      <alignment horizontal="center"/>
    </xf>
    <xf numFmtId="165" fontId="6" fillId="0" borderId="90" xfId="1" applyNumberFormat="1" applyFont="1" applyFill="1" applyBorder="1" applyAlignment="1">
      <alignment horizontal="center"/>
    </xf>
    <xf numFmtId="165" fontId="6" fillId="0" borderId="91" xfId="1" applyNumberFormat="1" applyFont="1" applyFill="1" applyBorder="1" applyAlignment="1">
      <alignment horizontal="center"/>
    </xf>
    <xf numFmtId="165" fontId="6" fillId="0" borderId="92" xfId="1" applyNumberFormat="1" applyFont="1" applyFill="1" applyBorder="1" applyAlignment="1">
      <alignment horizontal="center"/>
    </xf>
    <xf numFmtId="165" fontId="6" fillId="0" borderId="93" xfId="1" applyNumberFormat="1" applyFont="1" applyFill="1" applyBorder="1" applyAlignment="1">
      <alignment horizontal="center"/>
    </xf>
    <xf numFmtId="0" fontId="6" fillId="0" borderId="87" xfId="0" applyFont="1" applyFill="1" applyBorder="1" applyAlignment="1">
      <alignment horizontal="center"/>
    </xf>
    <xf numFmtId="0" fontId="6" fillId="0" borderId="88" xfId="0" applyFont="1" applyFill="1" applyBorder="1" applyAlignment="1">
      <alignment horizontal="center"/>
    </xf>
    <xf numFmtId="0" fontId="6" fillId="0" borderId="89" xfId="0" applyFont="1" applyFill="1" applyBorder="1" applyAlignment="1">
      <alignment horizontal="center"/>
    </xf>
    <xf numFmtId="0" fontId="6" fillId="0" borderId="61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51" xfId="0" applyFont="1" applyFill="1" applyBorder="1" applyAlignment="1">
      <alignment horizontal="center"/>
    </xf>
    <xf numFmtId="49" fontId="16" fillId="0" borderId="49" xfId="0" applyNumberFormat="1" applyFont="1" applyFill="1" applyBorder="1" applyAlignment="1">
      <alignment horizontal="center"/>
    </xf>
    <xf numFmtId="49" fontId="16" fillId="0" borderId="55" xfId="0" applyNumberFormat="1" applyFont="1" applyFill="1" applyBorder="1" applyAlignment="1">
      <alignment horizontal="center"/>
    </xf>
    <xf numFmtId="0" fontId="16" fillId="0" borderId="23" xfId="0" applyFont="1" applyFill="1" applyBorder="1" applyAlignment="1">
      <alignment horizontal="center"/>
    </xf>
    <xf numFmtId="165" fontId="16" fillId="0" borderId="97" xfId="1" applyNumberFormat="1" applyFont="1" applyFill="1" applyBorder="1" applyAlignment="1">
      <alignment horizontal="center"/>
    </xf>
    <xf numFmtId="165" fontId="16" fillId="0" borderId="6" xfId="1" applyNumberFormat="1" applyFont="1" applyFill="1" applyBorder="1" applyAlignment="1">
      <alignment horizontal="center"/>
    </xf>
    <xf numFmtId="165" fontId="16" fillId="0" borderId="99" xfId="1" applyNumberFormat="1" applyFont="1" applyFill="1" applyBorder="1" applyAlignment="1">
      <alignment horizontal="center"/>
    </xf>
    <xf numFmtId="165" fontId="16" fillId="0" borderId="56" xfId="1" applyNumberFormat="1" applyFont="1" applyFill="1" applyBorder="1" applyAlignment="1">
      <alignment horizontal="center"/>
    </xf>
    <xf numFmtId="165" fontId="16" fillId="0" borderId="49" xfId="1" applyNumberFormat="1" applyFont="1" applyFill="1" applyBorder="1" applyAlignment="1">
      <alignment horizontal="center"/>
    </xf>
    <xf numFmtId="165" fontId="16" fillId="0" borderId="55" xfId="1" applyNumberFormat="1" applyFont="1" applyFill="1" applyBorder="1" applyAlignment="1">
      <alignment horizontal="center"/>
    </xf>
    <xf numFmtId="0" fontId="16" fillId="0" borderId="22" xfId="0" applyFont="1" applyFill="1" applyBorder="1" applyAlignment="1">
      <alignment horizontal="center"/>
    </xf>
    <xf numFmtId="165" fontId="16" fillId="0" borderId="94" xfId="1" applyNumberFormat="1" applyFont="1" applyFill="1" applyBorder="1" applyAlignment="1">
      <alignment horizontal="center"/>
    </xf>
    <xf numFmtId="165" fontId="16" fillId="0" borderId="5" xfId="1" applyNumberFormat="1" applyFont="1" applyFill="1" applyBorder="1" applyAlignment="1">
      <alignment horizontal="center"/>
    </xf>
    <xf numFmtId="165" fontId="16" fillId="0" borderId="96" xfId="1" applyNumberFormat="1" applyFont="1" applyFill="1" applyBorder="1" applyAlignment="1">
      <alignment horizontal="center"/>
    </xf>
    <xf numFmtId="49" fontId="6" fillId="0" borderId="49" xfId="0" applyNumberFormat="1" applyFont="1" applyFill="1" applyBorder="1" applyAlignment="1">
      <alignment horizontal="center"/>
    </xf>
    <xf numFmtId="49" fontId="6" fillId="0" borderId="55" xfId="0" applyNumberFormat="1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165" fontId="6" fillId="0" borderId="97" xfId="1" applyNumberFormat="1" applyFont="1" applyFill="1" applyBorder="1" applyAlignment="1">
      <alignment horizontal="center"/>
    </xf>
    <xf numFmtId="165" fontId="6" fillId="0" borderId="6" xfId="1" applyNumberFormat="1" applyFont="1" applyFill="1" applyBorder="1" applyAlignment="1">
      <alignment horizontal="center"/>
    </xf>
    <xf numFmtId="165" fontId="6" fillId="0" borderId="99" xfId="1" applyNumberFormat="1" applyFont="1" applyFill="1" applyBorder="1" applyAlignment="1">
      <alignment horizontal="center"/>
    </xf>
    <xf numFmtId="165" fontId="6" fillId="0" borderId="56" xfId="1" applyNumberFormat="1" applyFont="1" applyFill="1" applyBorder="1" applyAlignment="1">
      <alignment horizontal="center"/>
    </xf>
    <xf numFmtId="165" fontId="6" fillId="0" borderId="49" xfId="1" applyNumberFormat="1" applyFont="1" applyFill="1" applyBorder="1" applyAlignment="1">
      <alignment horizontal="center"/>
    </xf>
    <xf numFmtId="165" fontId="6" fillId="0" borderId="55" xfId="1" applyNumberFormat="1" applyFont="1" applyFill="1" applyBorder="1" applyAlignment="1">
      <alignment horizontal="center"/>
    </xf>
    <xf numFmtId="49" fontId="6" fillId="0" borderId="49" xfId="0" applyNumberFormat="1" applyFont="1" applyFill="1" applyBorder="1" applyAlignment="1">
      <alignment horizontal="right"/>
    </xf>
    <xf numFmtId="49" fontId="6" fillId="0" borderId="55" xfId="0" applyNumberFormat="1" applyFont="1" applyFill="1" applyBorder="1" applyAlignment="1">
      <alignment horizontal="right"/>
    </xf>
    <xf numFmtId="165" fontId="6" fillId="0" borderId="62" xfId="1" applyNumberFormat="1" applyFont="1" applyFill="1" applyBorder="1" applyAlignment="1">
      <alignment horizontal="center"/>
    </xf>
    <xf numFmtId="165" fontId="6" fillId="0" borderId="63" xfId="1" applyNumberFormat="1" applyFont="1" applyFill="1" applyBorder="1" applyAlignment="1">
      <alignment horizontal="center"/>
    </xf>
    <xf numFmtId="165" fontId="6" fillId="0" borderId="65" xfId="1" applyNumberFormat="1" applyFont="1" applyFill="1" applyBorder="1" applyAlignment="1">
      <alignment horizontal="center"/>
    </xf>
    <xf numFmtId="49" fontId="16" fillId="0" borderId="95" xfId="0" applyNumberFormat="1" applyFont="1" applyFill="1" applyBorder="1" applyAlignment="1">
      <alignment horizontal="center"/>
    </xf>
    <xf numFmtId="165" fontId="6" fillId="0" borderId="66" xfId="1" applyNumberFormat="1" applyFont="1" applyFill="1" applyBorder="1" applyAlignment="1">
      <alignment horizontal="center"/>
    </xf>
    <xf numFmtId="165" fontId="6" fillId="0" borderId="46" xfId="1" applyNumberFormat="1" applyFont="1" applyFill="1" applyBorder="1" applyAlignment="1">
      <alignment horizontal="center"/>
    </xf>
    <xf numFmtId="165" fontId="6" fillId="0" borderId="47" xfId="1" applyNumberFormat="1" applyFont="1" applyFill="1" applyBorder="1" applyAlignment="1">
      <alignment horizontal="center"/>
    </xf>
    <xf numFmtId="49" fontId="6" fillId="0" borderId="63" xfId="0" applyNumberFormat="1" applyFont="1" applyFill="1" applyBorder="1" applyAlignment="1">
      <alignment horizontal="center"/>
    </xf>
    <xf numFmtId="49" fontId="6" fillId="0" borderId="65" xfId="0" applyNumberFormat="1" applyFont="1" applyFill="1" applyBorder="1" applyAlignment="1">
      <alignment horizontal="center"/>
    </xf>
    <xf numFmtId="0" fontId="6" fillId="0" borderId="25" xfId="0" applyFont="1" applyFill="1" applyBorder="1" applyAlignment="1">
      <alignment horizontal="center"/>
    </xf>
    <xf numFmtId="165" fontId="6" fillId="0" borderId="100" xfId="1" applyNumberFormat="1" applyFont="1" applyFill="1" applyBorder="1" applyAlignment="1">
      <alignment horizontal="center"/>
    </xf>
    <xf numFmtId="165" fontId="6" fillId="0" borderId="101" xfId="1" applyNumberFormat="1" applyFont="1" applyFill="1" applyBorder="1" applyAlignment="1">
      <alignment horizontal="center"/>
    </xf>
    <xf numFmtId="165" fontId="6" fillId="0" borderId="103" xfId="1" applyNumberFormat="1" applyFont="1" applyFill="1" applyBorder="1" applyAlignment="1">
      <alignment horizontal="center"/>
    </xf>
    <xf numFmtId="49" fontId="6" fillId="0" borderId="41" xfId="0" applyNumberFormat="1" applyFont="1" applyFill="1" applyBorder="1" applyAlignment="1">
      <alignment horizontal="right"/>
    </xf>
    <xf numFmtId="49" fontId="6" fillId="0" borderId="59" xfId="0" applyNumberFormat="1" applyFont="1" applyFill="1" applyBorder="1" applyAlignment="1">
      <alignment horizontal="right"/>
    </xf>
    <xf numFmtId="49" fontId="6" fillId="0" borderId="46" xfId="0" applyNumberFormat="1" applyFont="1" applyFill="1" applyBorder="1" applyAlignment="1">
      <alignment horizontal="center"/>
    </xf>
    <xf numFmtId="49" fontId="6" fillId="0" borderId="47" xfId="0" applyNumberFormat="1" applyFont="1" applyFill="1" applyBorder="1" applyAlignment="1">
      <alignment horizontal="center"/>
    </xf>
    <xf numFmtId="165" fontId="16" fillId="0" borderId="95" xfId="1" applyNumberFormat="1" applyFont="1" applyFill="1" applyBorder="1" applyAlignment="1">
      <alignment horizontal="center"/>
    </xf>
    <xf numFmtId="165" fontId="16" fillId="0" borderId="50" xfId="1" applyNumberFormat="1" applyFont="1" applyFill="1" applyBorder="1" applyAlignment="1">
      <alignment horizontal="center"/>
    </xf>
    <xf numFmtId="165" fontId="6" fillId="0" borderId="50" xfId="1" applyNumberFormat="1" applyFont="1" applyFill="1" applyBorder="1" applyAlignment="1">
      <alignment horizontal="center"/>
    </xf>
    <xf numFmtId="165" fontId="6" fillId="0" borderId="104" xfId="1" applyNumberFormat="1" applyFont="1" applyFill="1" applyBorder="1" applyAlignment="1">
      <alignment horizontal="center"/>
    </xf>
    <xf numFmtId="49" fontId="6" fillId="0" borderId="5" xfId="0" applyNumberFormat="1" applyFont="1" applyFill="1" applyBorder="1" applyAlignment="1">
      <alignment horizontal="center"/>
    </xf>
    <xf numFmtId="49" fontId="6" fillId="0" borderId="95" xfId="0" applyNumberFormat="1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165" fontId="6" fillId="0" borderId="94" xfId="1" applyNumberFormat="1" applyFont="1" applyFill="1" applyBorder="1" applyAlignment="1">
      <alignment horizontal="center"/>
    </xf>
    <xf numFmtId="165" fontId="6" fillId="0" borderId="5" xfId="1" applyNumberFormat="1" applyFont="1" applyFill="1" applyBorder="1" applyAlignment="1">
      <alignment horizontal="center"/>
    </xf>
    <xf numFmtId="165" fontId="6" fillId="0" borderId="96" xfId="1" applyNumberFormat="1" applyFont="1" applyFill="1" applyBorder="1" applyAlignment="1">
      <alignment horizontal="center"/>
    </xf>
    <xf numFmtId="165" fontId="16" fillId="0" borderId="104" xfId="1" applyNumberFormat="1" applyFont="1" applyFill="1" applyBorder="1" applyAlignment="1">
      <alignment horizontal="center"/>
    </xf>
    <xf numFmtId="49" fontId="6" fillId="0" borderId="68" xfId="0" applyNumberFormat="1" applyFont="1" applyFill="1" applyBorder="1" applyAlignment="1">
      <alignment horizontal="right"/>
    </xf>
    <xf numFmtId="49" fontId="6" fillId="0" borderId="70" xfId="0" applyNumberFormat="1" applyFont="1" applyFill="1" applyBorder="1" applyAlignment="1">
      <alignment horizontal="right"/>
    </xf>
    <xf numFmtId="0" fontId="6" fillId="0" borderId="105" xfId="0" applyFont="1" applyFill="1" applyBorder="1" applyAlignment="1">
      <alignment horizontal="center"/>
    </xf>
    <xf numFmtId="165" fontId="6" fillId="0" borderId="106" xfId="1" applyNumberFormat="1" applyFont="1" applyFill="1" applyBorder="1" applyAlignment="1">
      <alignment horizontal="center"/>
    </xf>
    <xf numFmtId="165" fontId="6" fillId="0" borderId="107" xfId="1" applyNumberFormat="1" applyFont="1" applyFill="1" applyBorder="1" applyAlignment="1">
      <alignment horizontal="center"/>
    </xf>
    <xf numFmtId="165" fontId="6" fillId="0" borderId="108" xfId="1" applyNumberFormat="1" applyFont="1" applyFill="1" applyBorder="1" applyAlignment="1">
      <alignment horizontal="center"/>
    </xf>
    <xf numFmtId="165" fontId="6" fillId="0" borderId="67" xfId="1" applyNumberFormat="1" applyFont="1" applyFill="1" applyBorder="1" applyAlignment="1">
      <alignment horizontal="center"/>
    </xf>
    <xf numFmtId="165" fontId="6" fillId="0" borderId="68" xfId="1" applyNumberFormat="1" applyFont="1" applyFill="1" applyBorder="1" applyAlignment="1">
      <alignment horizontal="center"/>
    </xf>
    <xf numFmtId="165" fontId="6" fillId="0" borderId="70" xfId="1" applyNumberFormat="1" applyFont="1" applyFill="1" applyBorder="1" applyAlignment="1">
      <alignment horizontal="center"/>
    </xf>
    <xf numFmtId="0" fontId="9" fillId="0" borderId="0" xfId="0" applyFont="1" applyFill="1" applyAlignment="1">
      <alignment horizontal="right"/>
    </xf>
    <xf numFmtId="0" fontId="5" fillId="0" borderId="109" xfId="0" applyFont="1" applyFill="1" applyBorder="1" applyAlignment="1">
      <alignment horizontal="center"/>
    </xf>
    <xf numFmtId="0" fontId="5" fillId="0" borderId="26" xfId="0" applyFont="1" applyFill="1" applyBorder="1" applyAlignment="1">
      <alignment horizontal="center"/>
    </xf>
    <xf numFmtId="0" fontId="5" fillId="0" borderId="27" xfId="0" applyFont="1" applyFill="1" applyBorder="1" applyAlignment="1">
      <alignment horizontal="center"/>
    </xf>
    <xf numFmtId="0" fontId="5" fillId="0" borderId="110" xfId="0" applyFont="1" applyFill="1" applyBorder="1" applyAlignment="1">
      <alignment horizontal="center"/>
    </xf>
    <xf numFmtId="0" fontId="5" fillId="0" borderId="111" xfId="0" applyFont="1" applyFill="1" applyBorder="1" applyAlignment="1">
      <alignment horizontal="center"/>
    </xf>
    <xf numFmtId="0" fontId="5" fillId="0" borderId="61" xfId="0" applyFont="1" applyFill="1" applyBorder="1" applyAlignment="1">
      <alignment horizontal="center"/>
    </xf>
    <xf numFmtId="0" fontId="5" fillId="0" borderId="51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6" fillId="0" borderId="112" xfId="0" applyFont="1" applyFill="1" applyBorder="1" applyAlignment="1">
      <alignment horizontal="center"/>
    </xf>
    <xf numFmtId="0" fontId="6" fillId="0" borderId="113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60" xfId="0" applyFont="1" applyFill="1" applyBorder="1" applyAlignment="1">
      <alignment horizontal="center"/>
    </xf>
    <xf numFmtId="0" fontId="5" fillId="0" borderId="47" xfId="0" applyFont="1" applyFill="1" applyBorder="1" applyAlignment="1">
      <alignment horizontal="center"/>
    </xf>
    <xf numFmtId="0" fontId="6" fillId="0" borderId="60" xfId="0" applyFont="1" applyFill="1" applyBorder="1" applyAlignment="1">
      <alignment horizontal="center"/>
    </xf>
    <xf numFmtId="0" fontId="6" fillId="0" borderId="47" xfId="0" applyFont="1" applyFill="1" applyBorder="1" applyAlignment="1">
      <alignment horizontal="center"/>
    </xf>
    <xf numFmtId="0" fontId="6" fillId="0" borderId="114" xfId="0" applyFont="1" applyFill="1" applyBorder="1" applyAlignment="1">
      <alignment horizontal="center"/>
    </xf>
    <xf numFmtId="0" fontId="6" fillId="0" borderId="115" xfId="0" applyFont="1" applyFill="1" applyBorder="1" applyAlignment="1">
      <alignment horizontal="center"/>
    </xf>
    <xf numFmtId="0" fontId="6" fillId="0" borderId="26" xfId="0" applyFont="1" applyFill="1" applyBorder="1" applyAlignment="1">
      <alignment horizontal="center"/>
    </xf>
    <xf numFmtId="0" fontId="6" fillId="0" borderId="109" xfId="0" applyFont="1" applyFill="1" applyBorder="1" applyAlignment="1">
      <alignment horizontal="center"/>
    </xf>
    <xf numFmtId="0" fontId="6" fillId="0" borderId="27" xfId="0" applyFont="1" applyFill="1" applyBorder="1" applyAlignment="1">
      <alignment horizontal="center"/>
    </xf>
    <xf numFmtId="0" fontId="6" fillId="0" borderId="49" xfId="0" applyFont="1" applyFill="1" applyBorder="1" applyAlignment="1">
      <alignment horizontal="left"/>
    </xf>
    <xf numFmtId="0" fontId="6" fillId="0" borderId="50" xfId="0" applyFont="1" applyFill="1" applyBorder="1" applyAlignment="1">
      <alignment horizontal="center"/>
    </xf>
    <xf numFmtId="0" fontId="6" fillId="0" borderId="55" xfId="0" applyFont="1" applyFill="1" applyBorder="1" applyAlignment="1">
      <alignment horizontal="center"/>
    </xf>
    <xf numFmtId="165" fontId="6" fillId="0" borderId="98" xfId="1" applyNumberFormat="1" applyFont="1" applyFill="1" applyBorder="1" applyAlignment="1">
      <alignment horizontal="center"/>
    </xf>
    <xf numFmtId="49" fontId="6" fillId="0" borderId="97" xfId="0" applyNumberFormat="1" applyFont="1" applyFill="1" applyBorder="1" applyAlignment="1">
      <alignment horizontal="center"/>
    </xf>
    <xf numFmtId="49" fontId="6" fillId="0" borderId="98" xfId="0" applyNumberFormat="1" applyFont="1" applyFill="1" applyBorder="1" applyAlignment="1">
      <alignment horizontal="center"/>
    </xf>
    <xf numFmtId="0" fontId="6" fillId="0" borderId="94" xfId="0" applyFont="1" applyFill="1" applyBorder="1" applyAlignment="1">
      <alignment horizontal="center"/>
    </xf>
    <xf numFmtId="0" fontId="6" fillId="0" borderId="95" xfId="0" applyFont="1" applyFill="1" applyBorder="1" applyAlignment="1">
      <alignment horizontal="center"/>
    </xf>
    <xf numFmtId="0" fontId="6" fillId="0" borderId="116" xfId="0" applyFont="1" applyFill="1" applyBorder="1" applyAlignment="1">
      <alignment horizontal="center"/>
    </xf>
    <xf numFmtId="165" fontId="6" fillId="0" borderId="60" xfId="1" applyNumberFormat="1" applyFont="1" applyFill="1" applyBorder="1" applyAlignment="1">
      <alignment horizontal="center"/>
    </xf>
    <xf numFmtId="49" fontId="5" fillId="0" borderId="60" xfId="0" applyNumberFormat="1" applyFont="1" applyFill="1" applyBorder="1" applyAlignment="1">
      <alignment horizontal="left"/>
    </xf>
    <xf numFmtId="0" fontId="5" fillId="0" borderId="46" xfId="0" applyFont="1" applyFill="1" applyBorder="1" applyAlignment="1">
      <alignment horizontal="left"/>
    </xf>
    <xf numFmtId="165" fontId="5" fillId="0" borderId="40" xfId="1" applyNumberFormat="1" applyFont="1" applyFill="1" applyBorder="1" applyAlignment="1">
      <alignment horizontal="center"/>
    </xf>
    <xf numFmtId="165" fontId="5" fillId="0" borderId="41" xfId="1" applyNumberFormat="1" applyFont="1" applyFill="1" applyBorder="1" applyAlignment="1">
      <alignment horizontal="center"/>
    </xf>
    <xf numFmtId="165" fontId="5" fillId="0" borderId="59" xfId="1" applyNumberFormat="1" applyFont="1" applyFill="1" applyBorder="1" applyAlignment="1">
      <alignment horizontal="center"/>
    </xf>
    <xf numFmtId="0" fontId="7" fillId="0" borderId="49" xfId="0" applyFont="1" applyFill="1" applyBorder="1" applyAlignment="1">
      <alignment horizontal="left"/>
    </xf>
    <xf numFmtId="0" fontId="5" fillId="0" borderId="58" xfId="0" applyFont="1" applyFill="1" applyBorder="1" applyAlignment="1">
      <alignment horizontal="center"/>
    </xf>
    <xf numFmtId="0" fontId="5" fillId="0" borderId="59" xfId="0" applyFont="1" applyFill="1" applyBorder="1" applyAlignment="1">
      <alignment horizontal="center"/>
    </xf>
    <xf numFmtId="49" fontId="5" fillId="0" borderId="100" xfId="0" applyNumberFormat="1" applyFont="1" applyFill="1" applyBorder="1" applyAlignment="1">
      <alignment horizontal="center"/>
    </xf>
    <xf numFmtId="49" fontId="5" fillId="0" borderId="102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left"/>
    </xf>
    <xf numFmtId="0" fontId="6" fillId="0" borderId="64" xfId="0" applyFont="1" applyFill="1" applyBorder="1" applyAlignment="1">
      <alignment horizontal="center"/>
    </xf>
    <xf numFmtId="0" fontId="6" fillId="0" borderId="65" xfId="0" applyFont="1" applyFill="1" applyBorder="1" applyAlignment="1">
      <alignment horizontal="center"/>
    </xf>
    <xf numFmtId="165" fontId="5" fillId="0" borderId="101" xfId="1" applyNumberFormat="1" applyFont="1" applyFill="1" applyBorder="1" applyAlignment="1">
      <alignment horizontal="center"/>
    </xf>
    <xf numFmtId="165" fontId="5" fillId="0" borderId="102" xfId="1" applyNumberFormat="1" applyFont="1" applyFill="1" applyBorder="1" applyAlignment="1">
      <alignment horizontal="center"/>
    </xf>
    <xf numFmtId="165" fontId="6" fillId="0" borderId="71" xfId="1" applyNumberFormat="1" applyFont="1" applyFill="1" applyBorder="1" applyAlignment="1">
      <alignment horizontal="center"/>
    </xf>
    <xf numFmtId="49" fontId="6" fillId="0" borderId="97" xfId="0" applyNumberFormat="1" applyFont="1" applyFill="1" applyBorder="1" applyAlignment="1"/>
    <xf numFmtId="49" fontId="6" fillId="0" borderId="98" xfId="0" applyNumberFormat="1" applyFont="1" applyFill="1" applyBorder="1" applyAlignment="1"/>
    <xf numFmtId="49" fontId="6" fillId="0" borderId="90" xfId="0" applyNumberFormat="1" applyFont="1" applyFill="1" applyBorder="1" applyAlignment="1">
      <alignment horizontal="left"/>
    </xf>
    <xf numFmtId="49" fontId="6" fillId="0" borderId="92" xfId="0" applyNumberFormat="1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165" fontId="6" fillId="0" borderId="117" xfId="1" applyNumberFormat="1" applyFont="1" applyFill="1" applyBorder="1" applyAlignment="1">
      <alignment horizontal="center"/>
    </xf>
    <xf numFmtId="49" fontId="6" fillId="0" borderId="94" xfId="0" applyNumberFormat="1" applyFont="1" applyFill="1" applyBorder="1" applyAlignment="1">
      <alignment horizontal="left"/>
    </xf>
    <xf numFmtId="49" fontId="6" fillId="0" borderId="95" xfId="0" applyNumberFormat="1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5" fillId="0" borderId="94" xfId="0" applyFont="1" applyFill="1" applyBorder="1" applyAlignment="1">
      <alignment horizontal="center"/>
    </xf>
    <xf numFmtId="0" fontId="5" fillId="0" borderId="95" xfId="0" applyFont="1" applyFill="1" applyBorder="1" applyAlignment="1">
      <alignment horizontal="center"/>
    </xf>
    <xf numFmtId="49" fontId="6" fillId="0" borderId="100" xfId="0" applyNumberFormat="1" applyFont="1" applyFill="1" applyBorder="1" applyAlignment="1">
      <alignment horizontal="center"/>
    </xf>
    <xf numFmtId="49" fontId="6" fillId="0" borderId="102" xfId="0" applyNumberFormat="1" applyFont="1" applyFill="1" applyBorder="1" applyAlignment="1">
      <alignment horizontal="center"/>
    </xf>
    <xf numFmtId="0" fontId="7" fillId="0" borderId="63" xfId="0" applyFont="1" applyFill="1" applyBorder="1" applyAlignment="1">
      <alignment horizontal="left"/>
    </xf>
    <xf numFmtId="165" fontId="16" fillId="0" borderId="101" xfId="1" applyNumberFormat="1" applyFont="1" applyFill="1" applyBorder="1" applyAlignment="1">
      <alignment horizontal="center"/>
    </xf>
    <xf numFmtId="165" fontId="16" fillId="0" borderId="102" xfId="1" applyNumberFormat="1" applyFont="1" applyFill="1" applyBorder="1" applyAlignment="1">
      <alignment horizontal="center"/>
    </xf>
    <xf numFmtId="165" fontId="6" fillId="0" borderId="118" xfId="1" applyNumberFormat="1" applyFont="1" applyFill="1" applyBorder="1" applyAlignment="1">
      <alignment horizontal="center"/>
    </xf>
    <xf numFmtId="165" fontId="6" fillId="0" borderId="1" xfId="1" applyNumberFormat="1" applyFont="1" applyFill="1" applyBorder="1" applyAlignment="1">
      <alignment horizontal="center"/>
    </xf>
    <xf numFmtId="165" fontId="6" fillId="0" borderId="119" xfId="1" applyNumberFormat="1" applyFont="1" applyFill="1" applyBorder="1" applyAlignment="1">
      <alignment horizontal="center"/>
    </xf>
    <xf numFmtId="165" fontId="5" fillId="0" borderId="71" xfId="1" applyNumberFormat="1" applyFont="1" applyFill="1" applyBorder="1" applyAlignment="1">
      <alignment horizontal="center"/>
    </xf>
    <xf numFmtId="165" fontId="5" fillId="0" borderId="6" xfId="1" applyNumberFormat="1" applyFont="1" applyFill="1" applyBorder="1" applyAlignment="1">
      <alignment horizontal="center"/>
    </xf>
    <xf numFmtId="165" fontId="5" fillId="0" borderId="98" xfId="1" applyNumberFormat="1" applyFont="1" applyFill="1" applyBorder="1" applyAlignment="1">
      <alignment horizontal="center"/>
    </xf>
    <xf numFmtId="49" fontId="6" fillId="0" borderId="97" xfId="0" applyNumberFormat="1" applyFont="1" applyFill="1" applyBorder="1" applyAlignment="1">
      <alignment horizontal="left"/>
    </xf>
    <xf numFmtId="49" fontId="6" fillId="0" borderId="98" xfId="0" applyNumberFormat="1" applyFont="1" applyFill="1" applyBorder="1" applyAlignment="1">
      <alignment horizontal="left"/>
    </xf>
    <xf numFmtId="165" fontId="16" fillId="0" borderId="98" xfId="1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49" fontId="6" fillId="0" borderId="2" xfId="0" applyNumberFormat="1" applyFont="1" applyFill="1" applyBorder="1" applyAlignment="1">
      <alignment horizontal="left"/>
    </xf>
    <xf numFmtId="1" fontId="9" fillId="0" borderId="0" xfId="0" applyNumberFormat="1" applyFont="1" applyFill="1" applyBorder="1" applyAlignment="1">
      <alignment horizontal="right"/>
    </xf>
    <xf numFmtId="49" fontId="6" fillId="0" borderId="100" xfId="0" applyNumberFormat="1" applyFont="1" applyFill="1" applyBorder="1" applyAlignment="1">
      <alignment horizontal="left"/>
    </xf>
    <xf numFmtId="49" fontId="6" fillId="0" borderId="102" xfId="0" applyNumberFormat="1" applyFont="1" applyFill="1" applyBorder="1" applyAlignment="1">
      <alignment horizontal="left"/>
    </xf>
    <xf numFmtId="0" fontId="5" fillId="0" borderId="12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29" xfId="0" applyFont="1" applyFill="1" applyBorder="1" applyAlignment="1">
      <alignment horizontal="center"/>
    </xf>
    <xf numFmtId="0" fontId="5" fillId="0" borderId="123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0" fontId="5" fillId="0" borderId="124" xfId="0" applyFont="1" applyFill="1" applyBorder="1" applyAlignment="1">
      <alignment horizontal="center"/>
    </xf>
    <xf numFmtId="0" fontId="5" fillId="0" borderId="125" xfId="0" applyFont="1" applyFill="1" applyBorder="1" applyAlignment="1">
      <alignment horizontal="center"/>
    </xf>
    <xf numFmtId="0" fontId="6" fillId="0" borderId="126" xfId="0" applyFont="1" applyFill="1" applyBorder="1" applyAlignment="1">
      <alignment horizontal="center"/>
    </xf>
    <xf numFmtId="0" fontId="13" fillId="0" borderId="122" xfId="0" applyFont="1" applyFill="1" applyBorder="1" applyAlignment="1">
      <alignment horizontal="center"/>
    </xf>
    <xf numFmtId="0" fontId="13" fillId="0" borderId="127" xfId="0" applyFont="1" applyFill="1" applyBorder="1" applyAlignment="1">
      <alignment horizontal="center"/>
    </xf>
    <xf numFmtId="0" fontId="13" fillId="0" borderId="123" xfId="0" applyFont="1" applyFill="1" applyBorder="1" applyAlignment="1">
      <alignment horizontal="center"/>
    </xf>
    <xf numFmtId="0" fontId="13" fillId="0" borderId="39" xfId="0" applyFont="1" applyFill="1" applyBorder="1" applyAlignment="1">
      <alignment horizontal="center"/>
    </xf>
    <xf numFmtId="0" fontId="13" fillId="0" borderId="120" xfId="0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13" fillId="0" borderId="121" xfId="0" applyFont="1" applyFill="1" applyBorder="1" applyAlignment="1">
      <alignment horizontal="center"/>
    </xf>
    <xf numFmtId="0" fontId="5" fillId="0" borderId="127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128" xfId="0" applyFont="1" applyFill="1" applyBorder="1" applyAlignment="1">
      <alignment horizontal="center"/>
    </xf>
    <xf numFmtId="0" fontId="6" fillId="0" borderId="129" xfId="0" applyFont="1" applyFill="1" applyBorder="1" applyAlignment="1">
      <alignment horizontal="center"/>
    </xf>
    <xf numFmtId="0" fontId="5" fillId="0" borderId="130" xfId="0" applyFont="1" applyFill="1" applyBorder="1" applyAlignment="1">
      <alignment horizontal="center"/>
    </xf>
    <xf numFmtId="0" fontId="5" fillId="0" borderId="88" xfId="0" applyFont="1" applyFill="1" applyBorder="1" applyAlignment="1">
      <alignment horizontal="center"/>
    </xf>
    <xf numFmtId="0" fontId="5" fillId="0" borderId="120" xfId="0" applyFont="1" applyFill="1" applyBorder="1" applyAlignment="1">
      <alignment horizontal="center"/>
    </xf>
    <xf numFmtId="0" fontId="5" fillId="0" borderId="121" xfId="0" applyFont="1" applyFill="1" applyBorder="1" applyAlignment="1">
      <alignment horizontal="center"/>
    </xf>
    <xf numFmtId="49" fontId="6" fillId="0" borderId="90" xfId="0" applyNumberFormat="1" applyFont="1" applyFill="1" applyBorder="1" applyAlignment="1">
      <alignment horizontal="center"/>
    </xf>
    <xf numFmtId="49" fontId="6" fillId="0" borderId="91" xfId="0" applyNumberFormat="1" applyFont="1" applyFill="1" applyBorder="1" applyAlignment="1">
      <alignment horizontal="center"/>
    </xf>
    <xf numFmtId="0" fontId="5" fillId="0" borderId="131" xfId="0" applyFont="1" applyFill="1" applyBorder="1" applyAlignment="1">
      <alignment horizontal="left"/>
    </xf>
    <xf numFmtId="0" fontId="5" fillId="0" borderId="117" xfId="0" applyFont="1" applyFill="1" applyBorder="1" applyAlignment="1">
      <alignment horizontal="left"/>
    </xf>
    <xf numFmtId="0" fontId="5" fillId="0" borderId="131" xfId="0" applyFont="1" applyFill="1" applyBorder="1" applyAlignment="1">
      <alignment horizontal="center"/>
    </xf>
    <xf numFmtId="0" fontId="5" fillId="0" borderId="117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horizontal="center"/>
    </xf>
    <xf numFmtId="0" fontId="5" fillId="0" borderId="132" xfId="0" applyFont="1" applyFill="1" applyBorder="1" applyAlignment="1">
      <alignment horizontal="left"/>
    </xf>
    <xf numFmtId="0" fontId="5" fillId="0" borderId="49" xfId="0" applyFont="1" applyFill="1" applyBorder="1" applyAlignment="1">
      <alignment horizontal="left"/>
    </xf>
    <xf numFmtId="0" fontId="5" fillId="0" borderId="71" xfId="0" applyFont="1" applyFill="1" applyBorder="1" applyAlignment="1">
      <alignment horizontal="left"/>
    </xf>
    <xf numFmtId="0" fontId="6" fillId="0" borderId="132" xfId="0" applyFont="1" applyFill="1" applyBorder="1" applyAlignment="1">
      <alignment horizontal="left"/>
    </xf>
    <xf numFmtId="0" fontId="6" fillId="0" borderId="71" xfId="0" applyFont="1" applyFill="1" applyBorder="1" applyAlignment="1">
      <alignment horizontal="left"/>
    </xf>
    <xf numFmtId="0" fontId="5" fillId="0" borderId="132" xfId="0" applyFont="1" applyFill="1" applyBorder="1" applyAlignment="1">
      <alignment horizontal="center"/>
    </xf>
    <xf numFmtId="0" fontId="5" fillId="0" borderId="71" xfId="0" applyFont="1" applyFill="1" applyBorder="1" applyAlignment="1">
      <alignment horizontal="center"/>
    </xf>
    <xf numFmtId="0" fontId="6" fillId="0" borderId="132" xfId="0" applyFont="1" applyFill="1" applyBorder="1" applyAlignment="1">
      <alignment horizontal="center"/>
    </xf>
    <xf numFmtId="0" fontId="6" fillId="0" borderId="71" xfId="0" applyFont="1" applyFill="1" applyBorder="1" applyAlignment="1">
      <alignment horizontal="center"/>
    </xf>
    <xf numFmtId="0" fontId="6" fillId="0" borderId="132" xfId="0" applyFont="1" applyFill="1" applyBorder="1" applyAlignment="1">
      <alignment horizontal="justify"/>
    </xf>
    <xf numFmtId="0" fontId="6" fillId="0" borderId="49" xfId="0" applyFont="1" applyFill="1" applyBorder="1" applyAlignment="1">
      <alignment horizontal="justify"/>
    </xf>
    <xf numFmtId="0" fontId="6" fillId="0" borderId="71" xfId="0" applyFont="1" applyFill="1" applyBorder="1" applyAlignment="1">
      <alignment horizontal="justify"/>
    </xf>
    <xf numFmtId="165" fontId="6" fillId="0" borderId="132" xfId="1" applyNumberFormat="1" applyFont="1" applyFill="1" applyBorder="1" applyAlignment="1">
      <alignment horizontal="center"/>
    </xf>
    <xf numFmtId="165" fontId="6" fillId="0" borderId="133" xfId="1" applyNumberFormat="1" applyFont="1" applyFill="1" applyBorder="1" applyAlignment="1">
      <alignment horizontal="center"/>
    </xf>
    <xf numFmtId="49" fontId="6" fillId="0" borderId="101" xfId="0" applyNumberFormat="1" applyFont="1" applyFill="1" applyBorder="1" applyAlignment="1">
      <alignment horizontal="center"/>
    </xf>
    <xf numFmtId="0" fontId="5" fillId="0" borderId="133" xfId="0" applyFont="1" applyFill="1" applyBorder="1" applyAlignment="1">
      <alignment horizontal="left"/>
    </xf>
    <xf numFmtId="0" fontId="5" fillId="0" borderId="63" xfId="0" applyFont="1" applyFill="1" applyBorder="1" applyAlignment="1">
      <alignment horizontal="left"/>
    </xf>
    <xf numFmtId="0" fontId="5" fillId="0" borderId="134" xfId="0" applyFont="1" applyFill="1" applyBorder="1" applyAlignment="1">
      <alignment horizontal="left"/>
    </xf>
    <xf numFmtId="0" fontId="6" fillId="0" borderId="133" xfId="0" applyFont="1" applyFill="1" applyBorder="1" applyAlignment="1">
      <alignment horizontal="center"/>
    </xf>
    <xf numFmtId="0" fontId="6" fillId="0" borderId="134" xfId="0" applyFont="1" applyFill="1" applyBorder="1" applyAlignment="1">
      <alignment horizontal="center"/>
    </xf>
    <xf numFmtId="0" fontId="5" fillId="0" borderId="132" xfId="0" applyFont="1" applyFill="1" applyBorder="1" applyAlignment="1">
      <alignment horizontal="justify"/>
    </xf>
    <xf numFmtId="0" fontId="5" fillId="0" borderId="49" xfId="0" applyFont="1" applyFill="1" applyBorder="1" applyAlignment="1">
      <alignment horizontal="justify"/>
    </xf>
    <xf numFmtId="0" fontId="5" fillId="0" borderId="71" xfId="0" applyFont="1" applyFill="1" applyBorder="1" applyAlignment="1">
      <alignment horizontal="justify"/>
    </xf>
    <xf numFmtId="165" fontId="6" fillId="0" borderId="6" xfId="1" applyNumberFormat="1" applyFont="1" applyFill="1" applyBorder="1" applyAlignment="1" applyProtection="1">
      <alignment horizontal="center"/>
      <protection locked="0"/>
    </xf>
    <xf numFmtId="165" fontId="6" fillId="0" borderId="98" xfId="1" applyNumberFormat="1" applyFont="1" applyFill="1" applyBorder="1" applyAlignment="1" applyProtection="1">
      <alignment horizontal="center"/>
      <protection locked="0"/>
    </xf>
    <xf numFmtId="0" fontId="5" fillId="0" borderId="133" xfId="0" applyFont="1" applyFill="1" applyBorder="1" applyAlignment="1">
      <alignment horizontal="justify"/>
    </xf>
    <xf numFmtId="0" fontId="5" fillId="0" borderId="63" xfId="0" applyFont="1" applyFill="1" applyBorder="1" applyAlignment="1">
      <alignment horizontal="justify"/>
    </xf>
    <xf numFmtId="0" fontId="5" fillId="0" borderId="133" xfId="0" applyFont="1" applyFill="1" applyBorder="1" applyAlignment="1">
      <alignment horizontal="center"/>
    </xf>
    <xf numFmtId="0" fontId="5" fillId="0" borderId="134" xfId="0" applyFont="1" applyFill="1" applyBorder="1" applyAlignment="1">
      <alignment horizontal="center"/>
    </xf>
    <xf numFmtId="0" fontId="16" fillId="0" borderId="49" xfId="0" applyNumberFormat="1" applyFont="1" applyFill="1" applyBorder="1" applyAlignment="1">
      <alignment horizontal="center"/>
    </xf>
    <xf numFmtId="165" fontId="6" fillId="0" borderId="102" xfId="1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horizontal="right"/>
    </xf>
    <xf numFmtId="0" fontId="9" fillId="2" borderId="41" xfId="0" applyFont="1" applyFill="1" applyBorder="1" applyAlignment="1">
      <alignment horizontal="right"/>
    </xf>
    <xf numFmtId="0" fontId="5" fillId="2" borderId="12" xfId="0" applyFont="1" applyFill="1" applyBorder="1" applyAlignment="1">
      <alignment horizontal="center"/>
    </xf>
    <xf numFmtId="0" fontId="5" fillId="2" borderId="61" xfId="0" applyFont="1" applyFill="1" applyBorder="1" applyAlignment="1">
      <alignment horizontal="center"/>
    </xf>
    <xf numFmtId="0" fontId="5" fillId="2" borderId="51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right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09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6" fillId="0" borderId="49" xfId="0" applyFont="1" applyFill="1" applyBorder="1" applyAlignment="1">
      <alignment horizontal="center"/>
    </xf>
    <xf numFmtId="0" fontId="20" fillId="2" borderId="61" xfId="0" applyFont="1" applyFill="1" applyBorder="1" applyAlignment="1">
      <alignment horizontal="center"/>
    </xf>
    <xf numFmtId="0" fontId="20" fillId="2" borderId="0" xfId="0" applyFont="1" applyFill="1" applyBorder="1" applyAlignment="1">
      <alignment horizontal="center"/>
    </xf>
    <xf numFmtId="0" fontId="20" fillId="2" borderId="51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86" xfId="0" applyFont="1" applyFill="1" applyBorder="1" applyAlignment="1">
      <alignment horizontal="center"/>
    </xf>
    <xf numFmtId="0" fontId="5" fillId="2" borderId="76" xfId="0" applyFont="1" applyFill="1" applyBorder="1" applyAlignment="1">
      <alignment horizontal="center"/>
    </xf>
    <xf numFmtId="0" fontId="20" fillId="2" borderId="86" xfId="0" applyFont="1" applyFill="1" applyBorder="1" applyAlignment="1">
      <alignment horizontal="center"/>
    </xf>
    <xf numFmtId="0" fontId="20" fillId="2" borderId="3" xfId="0" applyFont="1" applyFill="1" applyBorder="1" applyAlignment="1">
      <alignment horizontal="center"/>
    </xf>
    <xf numFmtId="0" fontId="20" fillId="2" borderId="76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right"/>
    </xf>
    <xf numFmtId="0" fontId="5" fillId="2" borderId="10" xfId="0" applyFont="1" applyFill="1" applyBorder="1" applyAlignment="1">
      <alignment horizontal="right"/>
    </xf>
    <xf numFmtId="165" fontId="5" fillId="0" borderId="10" xfId="1" applyNumberFormat="1" applyFont="1" applyFill="1" applyBorder="1" applyAlignment="1" applyProtection="1">
      <alignment horizontal="center"/>
      <protection locked="0"/>
    </xf>
    <xf numFmtId="165" fontId="5" fillId="0" borderId="2" xfId="1" applyNumberFormat="1" applyFont="1" applyFill="1" applyBorder="1" applyAlignment="1" applyProtection="1">
      <alignment horizontal="center"/>
      <protection locked="0"/>
    </xf>
    <xf numFmtId="165" fontId="5" fillId="0" borderId="11" xfId="1" applyNumberFormat="1" applyFont="1" applyFill="1" applyBorder="1" applyAlignment="1" applyProtection="1">
      <alignment horizontal="center"/>
      <protection locked="0"/>
    </xf>
    <xf numFmtId="165" fontId="5" fillId="0" borderId="60" xfId="1" applyNumberFormat="1" applyFont="1" applyFill="1" applyBorder="1" applyAlignment="1" applyProtection="1">
      <alignment horizontal="center"/>
      <protection locked="0"/>
    </xf>
    <xf numFmtId="165" fontId="5" fillId="0" borderId="46" xfId="1" applyNumberFormat="1" applyFont="1" applyFill="1" applyBorder="1" applyAlignment="1" applyProtection="1">
      <alignment horizontal="center"/>
      <protection locked="0"/>
    </xf>
    <xf numFmtId="165" fontId="5" fillId="0" borderId="47" xfId="1" applyNumberFormat="1" applyFont="1" applyFill="1" applyBorder="1" applyAlignment="1" applyProtection="1">
      <alignment horizontal="center"/>
      <protection locked="0"/>
    </xf>
    <xf numFmtId="0" fontId="6" fillId="2" borderId="14" xfId="0" applyFont="1" applyFill="1" applyBorder="1" applyAlignment="1">
      <alignment horizontal="center"/>
    </xf>
    <xf numFmtId="0" fontId="6" fillId="2" borderId="109" xfId="0" applyFont="1" applyFill="1" applyBorder="1" applyAlignment="1">
      <alignment horizontal="center"/>
    </xf>
    <xf numFmtId="0" fontId="6" fillId="2" borderId="27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right"/>
    </xf>
    <xf numFmtId="0" fontId="6" fillId="2" borderId="60" xfId="0" applyFont="1" applyFill="1" applyBorder="1" applyAlignment="1">
      <alignment horizontal="right"/>
    </xf>
    <xf numFmtId="0" fontId="6" fillId="2" borderId="47" xfId="0" applyFont="1" applyFill="1" applyBorder="1" applyAlignment="1">
      <alignment horizontal="left"/>
    </xf>
    <xf numFmtId="0" fontId="6" fillId="2" borderId="19" xfId="0" applyFont="1" applyFill="1" applyBorder="1" applyAlignment="1">
      <alignment horizontal="left"/>
    </xf>
    <xf numFmtId="165" fontId="6" fillId="0" borderId="60" xfId="1" applyNumberFormat="1" applyFont="1" applyFill="1" applyBorder="1" applyAlignment="1" applyProtection="1">
      <alignment horizontal="center"/>
      <protection locked="0"/>
    </xf>
    <xf numFmtId="165" fontId="6" fillId="0" borderId="46" xfId="1" applyNumberFormat="1" applyFont="1" applyFill="1" applyBorder="1" applyAlignment="1" applyProtection="1">
      <alignment horizontal="center"/>
      <protection locked="0"/>
    </xf>
    <xf numFmtId="165" fontId="6" fillId="0" borderId="47" xfId="1" applyNumberFormat="1" applyFont="1" applyFill="1" applyBorder="1" applyAlignment="1" applyProtection="1">
      <alignment horizontal="center"/>
      <protection locked="0"/>
    </xf>
    <xf numFmtId="165" fontId="5" fillId="0" borderId="64" xfId="1" applyNumberFormat="1" applyFont="1" applyFill="1" applyBorder="1" applyAlignment="1" applyProtection="1">
      <alignment horizontal="center"/>
      <protection locked="0"/>
    </xf>
    <xf numFmtId="165" fontId="5" fillId="0" borderId="63" xfId="1" applyNumberFormat="1" applyFont="1" applyFill="1" applyBorder="1" applyAlignment="1" applyProtection="1">
      <alignment horizontal="center"/>
      <protection locked="0"/>
    </xf>
    <xf numFmtId="165" fontId="5" fillId="0" borderId="65" xfId="1" applyNumberFormat="1" applyFont="1" applyFill="1" applyBorder="1" applyAlignment="1" applyProtection="1">
      <alignment horizontal="center"/>
      <protection locked="0"/>
    </xf>
    <xf numFmtId="0" fontId="5" fillId="2" borderId="13" xfId="0" applyFont="1" applyFill="1" applyBorder="1" applyAlignment="1">
      <alignment horizontal="right"/>
    </xf>
    <xf numFmtId="0" fontId="5" fillId="2" borderId="86" xfId="0" applyFont="1" applyFill="1" applyBorder="1" applyAlignment="1">
      <alignment horizontal="right"/>
    </xf>
    <xf numFmtId="0" fontId="5" fillId="2" borderId="76" xfId="0" applyFont="1" applyFill="1" applyBorder="1" applyAlignment="1">
      <alignment horizontal="left"/>
    </xf>
    <xf numFmtId="0" fontId="5" fillId="2" borderId="13" xfId="0" applyFont="1" applyFill="1" applyBorder="1" applyAlignment="1">
      <alignment horizontal="left"/>
    </xf>
    <xf numFmtId="165" fontId="6" fillId="0" borderId="64" xfId="1" applyNumberFormat="1" applyFont="1" applyFill="1" applyBorder="1" applyAlignment="1" applyProtection="1">
      <alignment horizontal="center"/>
      <protection locked="0"/>
    </xf>
    <xf numFmtId="165" fontId="6" fillId="0" borderId="63" xfId="1" applyNumberFormat="1" applyFont="1" applyFill="1" applyBorder="1" applyAlignment="1" applyProtection="1">
      <alignment horizontal="center"/>
      <protection locked="0"/>
    </xf>
    <xf numFmtId="165" fontId="6" fillId="0" borderId="65" xfId="1" applyNumberFormat="1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>
      <alignment horizontal="left"/>
    </xf>
    <xf numFmtId="0" fontId="5" fillId="2" borderId="9" xfId="0" applyFont="1" applyFill="1" applyBorder="1" applyAlignment="1">
      <alignment horizontal="left"/>
    </xf>
    <xf numFmtId="0" fontId="5" fillId="0" borderId="19" xfId="0" applyFont="1" applyFill="1" applyBorder="1" applyAlignment="1">
      <alignment horizontal="center"/>
    </xf>
    <xf numFmtId="0" fontId="5" fillId="0" borderId="25" xfId="0" applyFont="1" applyFill="1" applyBorder="1" applyAlignment="1">
      <alignment horizontal="center"/>
    </xf>
    <xf numFmtId="0" fontId="6" fillId="2" borderId="135" xfId="0" applyFont="1" applyFill="1" applyBorder="1" applyAlignment="1">
      <alignment horizontal="right"/>
    </xf>
    <xf numFmtId="0" fontId="6" fillId="2" borderId="58" xfId="0" applyFont="1" applyFill="1" applyBorder="1" applyAlignment="1">
      <alignment horizontal="right"/>
    </xf>
    <xf numFmtId="0" fontId="6" fillId="2" borderId="59" xfId="0" applyFont="1" applyFill="1" applyBorder="1" applyAlignment="1">
      <alignment horizontal="left"/>
    </xf>
    <xf numFmtId="0" fontId="6" fillId="2" borderId="135" xfId="0" applyFont="1" applyFill="1" applyBorder="1" applyAlignment="1">
      <alignment horizontal="left"/>
    </xf>
    <xf numFmtId="0" fontId="6" fillId="2" borderId="23" xfId="0" applyFont="1" applyFill="1" applyBorder="1" applyAlignment="1">
      <alignment horizontal="right"/>
    </xf>
    <xf numFmtId="0" fontId="6" fillId="2" borderId="50" xfId="0" applyFont="1" applyFill="1" applyBorder="1" applyAlignment="1">
      <alignment horizontal="right"/>
    </xf>
    <xf numFmtId="0" fontId="6" fillId="2" borderId="55" xfId="0" applyFont="1" applyFill="1" applyBorder="1" applyAlignment="1">
      <alignment horizontal="left"/>
    </xf>
    <xf numFmtId="0" fontId="6" fillId="2" borderId="23" xfId="0" applyFont="1" applyFill="1" applyBorder="1" applyAlignment="1">
      <alignment horizontal="left"/>
    </xf>
    <xf numFmtId="165" fontId="6" fillId="0" borderId="50" xfId="1" applyNumberFormat="1" applyFont="1" applyFill="1" applyBorder="1" applyAlignment="1" applyProtection="1">
      <alignment horizontal="center"/>
      <protection locked="0"/>
    </xf>
    <xf numFmtId="165" fontId="6" fillId="0" borderId="49" xfId="1" applyNumberFormat="1" applyFont="1" applyFill="1" applyBorder="1" applyAlignment="1" applyProtection="1">
      <alignment horizontal="center"/>
      <protection locked="0"/>
    </xf>
    <xf numFmtId="165" fontId="6" fillId="0" borderId="55" xfId="1" applyNumberFormat="1" applyFont="1" applyFill="1" applyBorder="1" applyAlignment="1" applyProtection="1">
      <alignment horizontal="center"/>
      <protection locked="0"/>
    </xf>
    <xf numFmtId="165" fontId="6" fillId="0" borderId="94" xfId="1" applyNumberFormat="1" applyFont="1" applyFill="1" applyBorder="1" applyAlignment="1" applyProtection="1">
      <alignment horizontal="center"/>
      <protection locked="0"/>
    </xf>
    <xf numFmtId="165" fontId="6" fillId="0" borderId="5" xfId="1" applyNumberFormat="1" applyFont="1" applyFill="1" applyBorder="1" applyAlignment="1" applyProtection="1">
      <alignment horizontal="center"/>
      <protection locked="0"/>
    </xf>
    <xf numFmtId="165" fontId="6" fillId="0" borderId="95" xfId="1" applyNumberFormat="1" applyFont="1" applyFill="1" applyBorder="1" applyAlignment="1" applyProtection="1">
      <alignment horizontal="center"/>
      <protection locked="0"/>
    </xf>
    <xf numFmtId="165" fontId="6" fillId="0" borderId="10" xfId="1" applyNumberFormat="1" applyFont="1" applyFill="1" applyBorder="1" applyAlignment="1" applyProtection="1">
      <alignment horizontal="center"/>
      <protection locked="0"/>
    </xf>
    <xf numFmtId="165" fontId="6" fillId="0" borderId="2" xfId="1" applyNumberFormat="1" applyFont="1" applyFill="1" applyBorder="1" applyAlignment="1" applyProtection="1">
      <alignment horizontal="center"/>
      <protection locked="0"/>
    </xf>
    <xf numFmtId="165" fontId="6" fillId="0" borderId="11" xfId="1" applyNumberFormat="1" applyFont="1" applyFill="1" applyBorder="1" applyAlignment="1" applyProtection="1">
      <alignment horizontal="center"/>
      <protection locked="0"/>
    </xf>
    <xf numFmtId="0" fontId="6" fillId="2" borderId="22" xfId="0" applyFont="1" applyFill="1" applyBorder="1" applyAlignment="1">
      <alignment horizontal="right"/>
    </xf>
    <xf numFmtId="0" fontId="6" fillId="2" borderId="94" xfId="0" applyFont="1" applyFill="1" applyBorder="1" applyAlignment="1">
      <alignment horizontal="right"/>
    </xf>
    <xf numFmtId="0" fontId="6" fillId="2" borderId="95" xfId="0" applyFont="1" applyFill="1" applyBorder="1" applyAlignment="1">
      <alignment horizontal="left"/>
    </xf>
    <xf numFmtId="0" fontId="6" fillId="2" borderId="22" xfId="0" applyFont="1" applyFill="1" applyBorder="1" applyAlignment="1">
      <alignment horizontal="left"/>
    </xf>
    <xf numFmtId="0" fontId="6" fillId="2" borderId="76" xfId="0" applyFont="1" applyFill="1" applyBorder="1" applyAlignment="1">
      <alignment horizontal="left"/>
    </xf>
    <xf numFmtId="0" fontId="6" fillId="2" borderId="13" xfId="0" applyFont="1" applyFill="1" applyBorder="1" applyAlignment="1">
      <alignment horizontal="left"/>
    </xf>
    <xf numFmtId="0" fontId="6" fillId="2" borderId="41" xfId="0" applyFont="1" applyFill="1" applyBorder="1" applyAlignment="1">
      <alignment horizontal="right"/>
    </xf>
    <xf numFmtId="0" fontId="6" fillId="2" borderId="86" xfId="0" applyFont="1" applyFill="1" applyBorder="1" applyAlignment="1">
      <alignment horizontal="right"/>
    </xf>
    <xf numFmtId="0" fontId="6" fillId="2" borderId="3" xfId="0" applyFont="1" applyFill="1" applyBorder="1" applyAlignment="1">
      <alignment horizontal="right"/>
    </xf>
    <xf numFmtId="165" fontId="6" fillId="0" borderId="58" xfId="1" applyNumberFormat="1" applyFont="1" applyFill="1" applyBorder="1" applyAlignment="1" applyProtection="1">
      <alignment horizontal="right"/>
      <protection locked="0"/>
    </xf>
    <xf numFmtId="165" fontId="6" fillId="0" borderId="41" xfId="1" applyNumberFormat="1" applyFont="1" applyFill="1" applyBorder="1" applyAlignment="1" applyProtection="1">
      <alignment horizontal="right"/>
      <protection locked="0"/>
    </xf>
    <xf numFmtId="165" fontId="6" fillId="0" borderId="59" xfId="1" applyNumberFormat="1" applyFont="1" applyFill="1" applyBorder="1" applyAlignment="1" applyProtection="1">
      <alignment horizontal="right"/>
      <protection locked="0"/>
    </xf>
    <xf numFmtId="165" fontId="6" fillId="0" borderId="86" xfId="1" applyNumberFormat="1" applyFont="1" applyFill="1" applyBorder="1" applyAlignment="1" applyProtection="1">
      <alignment horizontal="right"/>
      <protection locked="0"/>
    </xf>
    <xf numFmtId="165" fontId="6" fillId="0" borderId="3" xfId="1" applyNumberFormat="1" applyFont="1" applyFill="1" applyBorder="1" applyAlignment="1" applyProtection="1">
      <alignment horizontal="right"/>
      <protection locked="0"/>
    </xf>
    <xf numFmtId="165" fontId="6" fillId="0" borderId="76" xfId="1" applyNumberFormat="1" applyFont="1" applyFill="1" applyBorder="1" applyAlignment="1" applyProtection="1">
      <alignment horizontal="right"/>
      <protection locked="0"/>
    </xf>
    <xf numFmtId="165" fontId="6" fillId="0" borderId="58" xfId="1" applyNumberFormat="1" applyFont="1" applyFill="1" applyBorder="1" applyAlignment="1" applyProtection="1">
      <alignment horizontal="center"/>
      <protection locked="0"/>
    </xf>
    <xf numFmtId="165" fontId="6" fillId="0" borderId="41" xfId="1" applyNumberFormat="1" applyFont="1" applyFill="1" applyBorder="1" applyAlignment="1" applyProtection="1">
      <alignment horizontal="center"/>
      <protection locked="0"/>
    </xf>
    <xf numFmtId="165" fontId="6" fillId="0" borderId="59" xfId="1" applyNumberFormat="1" applyFont="1" applyFill="1" applyBorder="1" applyAlignment="1" applyProtection="1">
      <alignment horizontal="center"/>
      <protection locked="0"/>
    </xf>
    <xf numFmtId="165" fontId="6" fillId="0" borderId="86" xfId="1" applyNumberFormat="1" applyFont="1" applyFill="1" applyBorder="1" applyAlignment="1" applyProtection="1">
      <alignment horizontal="center"/>
      <protection locked="0"/>
    </xf>
    <xf numFmtId="165" fontId="6" fillId="0" borderId="3" xfId="1" applyNumberFormat="1" applyFont="1" applyFill="1" applyBorder="1" applyAlignment="1" applyProtection="1">
      <alignment horizontal="center"/>
      <protection locked="0"/>
    </xf>
    <xf numFmtId="165" fontId="6" fillId="0" borderId="76" xfId="1" applyNumberFormat="1" applyFont="1" applyFill="1" applyBorder="1" applyAlignment="1" applyProtection="1">
      <alignment horizontal="center"/>
      <protection locked="0"/>
    </xf>
    <xf numFmtId="165" fontId="5" fillId="0" borderId="109" xfId="1" applyNumberFormat="1" applyFont="1" applyFill="1" applyBorder="1" applyAlignment="1" applyProtection="1">
      <alignment horizontal="center"/>
      <protection locked="0"/>
    </xf>
    <xf numFmtId="165" fontId="5" fillId="0" borderId="26" xfId="1" applyNumberFormat="1" applyFont="1" applyFill="1" applyBorder="1" applyAlignment="1" applyProtection="1">
      <alignment horizontal="center"/>
      <protection locked="0"/>
    </xf>
    <xf numFmtId="165" fontId="5" fillId="0" borderId="27" xfId="1" applyNumberFormat="1" applyFont="1" applyFill="1" applyBorder="1" applyAlignment="1" applyProtection="1">
      <alignment horizontal="center"/>
      <protection locked="0"/>
    </xf>
    <xf numFmtId="0" fontId="5" fillId="2" borderId="109" xfId="0" applyFont="1" applyFill="1" applyBorder="1" applyAlignment="1">
      <alignment horizontal="right"/>
    </xf>
    <xf numFmtId="0" fontId="5" fillId="2" borderId="26" xfId="0" applyFont="1" applyFill="1" applyBorder="1" applyAlignment="1">
      <alignment horizontal="right"/>
    </xf>
    <xf numFmtId="165" fontId="5" fillId="0" borderId="61" xfId="1" applyNumberFormat="1" applyFont="1" applyFill="1" applyBorder="1" applyAlignment="1" applyProtection="1">
      <alignment horizontal="center"/>
      <protection locked="0"/>
    </xf>
    <xf numFmtId="165" fontId="5" fillId="0" borderId="0" xfId="1" applyNumberFormat="1" applyFont="1" applyFill="1" applyBorder="1" applyAlignment="1" applyProtection="1">
      <alignment horizontal="center"/>
      <protection locked="0"/>
    </xf>
    <xf numFmtId="165" fontId="5" fillId="0" borderId="51" xfId="1" applyNumberFormat="1" applyFont="1" applyFill="1" applyBorder="1" applyAlignment="1" applyProtection="1">
      <alignment horizontal="center"/>
      <protection locked="0"/>
    </xf>
    <xf numFmtId="0" fontId="6" fillId="2" borderId="25" xfId="0" applyFont="1" applyFill="1" applyBorder="1" applyAlignment="1">
      <alignment horizontal="right"/>
    </xf>
    <xf numFmtId="0" fontId="6" fillId="2" borderId="64" xfId="0" applyFont="1" applyFill="1" applyBorder="1" applyAlignment="1">
      <alignment horizontal="right"/>
    </xf>
    <xf numFmtId="0" fontId="6" fillId="2" borderId="65" xfId="0" applyFont="1" applyFill="1" applyBorder="1" applyAlignment="1">
      <alignment horizontal="left"/>
    </xf>
    <xf numFmtId="0" fontId="6" fillId="2" borderId="25" xfId="0" applyFont="1" applyFill="1" applyBorder="1" applyAlignment="1">
      <alignment horizontal="left"/>
    </xf>
    <xf numFmtId="0" fontId="5" fillId="2" borderId="12" xfId="0" applyFont="1" applyFill="1" applyBorder="1" applyAlignment="1">
      <alignment horizontal="right"/>
    </xf>
    <xf numFmtId="0" fontId="5" fillId="2" borderId="61" xfId="0" applyFont="1" applyFill="1" applyBorder="1" applyAlignment="1">
      <alignment horizontal="right"/>
    </xf>
    <xf numFmtId="0" fontId="5" fillId="2" borderId="51" xfId="0" applyFont="1" applyFill="1" applyBorder="1" applyAlignment="1">
      <alignment horizontal="left"/>
    </xf>
    <xf numFmtId="0" fontId="5" fillId="2" borderId="12" xfId="0" applyFont="1" applyFill="1" applyBorder="1" applyAlignment="1">
      <alignment horizontal="left"/>
    </xf>
    <xf numFmtId="0" fontId="5" fillId="0" borderId="22" xfId="0" applyFont="1" applyFill="1" applyBorder="1" applyAlignment="1">
      <alignment horizontal="center"/>
    </xf>
    <xf numFmtId="0" fontId="5" fillId="0" borderId="135" xfId="0" applyFont="1" applyFill="1" applyBorder="1" applyAlignment="1">
      <alignment horizontal="center"/>
    </xf>
    <xf numFmtId="0" fontId="6" fillId="0" borderId="49" xfId="0" applyFont="1" applyBorder="1" applyProtection="1">
      <protection locked="0"/>
    </xf>
    <xf numFmtId="0" fontId="6" fillId="0" borderId="55" xfId="0" applyFont="1" applyBorder="1" applyProtection="1">
      <protection locked="0"/>
    </xf>
    <xf numFmtId="0" fontId="6" fillId="0" borderId="64" xfId="0" applyFont="1" applyBorder="1" applyProtection="1">
      <protection locked="0"/>
    </xf>
    <xf numFmtId="0" fontId="6" fillId="0" borderId="63" xfId="0" applyFont="1" applyBorder="1" applyProtection="1">
      <protection locked="0"/>
    </xf>
    <xf numFmtId="0" fontId="6" fillId="0" borderId="65" xfId="0" applyFont="1" applyBorder="1" applyProtection="1">
      <protection locked="0"/>
    </xf>
    <xf numFmtId="0" fontId="6" fillId="2" borderId="49" xfId="0" applyFont="1" applyFill="1" applyBorder="1" applyAlignment="1">
      <alignment horizontal="right"/>
    </xf>
    <xf numFmtId="0" fontId="6" fillId="2" borderId="63" xfId="0" applyFont="1" applyFill="1" applyBorder="1" applyAlignment="1">
      <alignment horizontal="right"/>
    </xf>
    <xf numFmtId="0" fontId="16" fillId="0" borderId="5" xfId="0" applyFont="1" applyFill="1" applyBorder="1" applyAlignment="1">
      <alignment horizontal="left"/>
    </xf>
    <xf numFmtId="0" fontId="6" fillId="0" borderId="41" xfId="0" applyFont="1" applyFill="1" applyBorder="1" applyAlignment="1">
      <alignment horizontal="center"/>
    </xf>
    <xf numFmtId="0" fontId="5" fillId="0" borderId="0" xfId="2" applyFont="1" applyBorder="1" applyAlignment="1">
      <alignment horizontal="center" wrapText="1"/>
    </xf>
    <xf numFmtId="0" fontId="6" fillId="0" borderId="3" xfId="0" applyFont="1" applyBorder="1" applyAlignment="1">
      <alignment wrapText="1"/>
    </xf>
    <xf numFmtId="0" fontId="6" fillId="0" borderId="140" xfId="0" applyFont="1" applyFill="1" applyBorder="1" applyAlignment="1">
      <alignment horizontal="justify" vertical="top" wrapText="1"/>
    </xf>
    <xf numFmtId="0" fontId="1" fillId="0" borderId="14" xfId="0" applyFont="1" applyFill="1" applyBorder="1" applyAlignment="1">
      <alignment vertical="center" wrapText="1"/>
    </xf>
  </cellXfs>
  <cellStyles count="8">
    <cellStyle name="Comma" xfId="1" builtinId="3"/>
    <cellStyle name="Comma 2" xfId="7"/>
    <cellStyle name="Comma 3" xfId="5"/>
    <cellStyle name="Hyperlink" xfId="3" builtinId="8"/>
    <cellStyle name="Normal" xfId="0" builtinId="0"/>
    <cellStyle name="Normal 2" xfId="6"/>
    <cellStyle name="Normal 3" xfId="4"/>
    <cellStyle name="Normal_TFI-FIN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mrah/Local%20Settings/Temporary%20Internet%20Files/OLK91/Banke_AFIP%20-%20URNE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osPod"/>
      <sheetName val="ObrZS"/>
      <sheetName val="B.Uspjeha"/>
      <sheetName val="B. STANJA NEW"/>
      <sheetName val="NovcTok_dir"/>
      <sheetName val="VB evidencija"/>
      <sheetName val="P.Kapit1"/>
      <sheetName val="P.Kapit2"/>
      <sheetName val="P.Podaci"/>
      <sheetName val="INV 1"/>
      <sheetName val="INV 2"/>
      <sheetName val="INV 3"/>
      <sheetName val="AktAFIP"/>
      <sheetName val="Omot"/>
      <sheetName val="NovcTok_i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tel:033%20564%20100;%20Fax:033%20564%20101" TargetMode="External"/><Relationship Id="rId2" Type="http://schemas.openxmlformats.org/officeDocument/2006/relationships/hyperlink" Target="http://www.ziraat.ba/" TargetMode="External"/><Relationship Id="rId1" Type="http://schemas.openxmlformats.org/officeDocument/2006/relationships/hyperlink" Target="mailto:ziraat@bih.net.ba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1"/>
  <sheetViews>
    <sheetView zoomScaleNormal="100" workbookViewId="0">
      <selection activeCell="D28" sqref="D28"/>
    </sheetView>
  </sheetViews>
  <sheetFormatPr defaultRowHeight="12.75" x14ac:dyDescent="0.2"/>
  <cols>
    <col min="1" max="1" width="60.5703125" style="206" customWidth="1"/>
    <col min="2" max="2" width="45.5703125" style="193" customWidth="1"/>
    <col min="3" max="3" width="11" style="193" customWidth="1"/>
    <col min="4" max="16384" width="9.140625" style="193"/>
  </cols>
  <sheetData>
    <row r="1" spans="1:10" x14ac:dyDescent="0.2">
      <c r="A1" s="209" t="s">
        <v>502</v>
      </c>
      <c r="B1" s="192" t="s">
        <v>541</v>
      </c>
      <c r="C1" s="6"/>
      <c r="D1" s="6"/>
      <c r="E1" s="6"/>
      <c r="F1" s="194"/>
      <c r="H1" s="195"/>
      <c r="I1" s="195"/>
      <c r="J1" s="195"/>
    </row>
    <row r="2" spans="1:10" x14ac:dyDescent="0.2">
      <c r="A2" s="210" t="s">
        <v>582</v>
      </c>
      <c r="B2" s="211" t="s">
        <v>503</v>
      </c>
      <c r="C2" s="210"/>
      <c r="D2" s="210"/>
      <c r="E2" s="196"/>
      <c r="F2" s="196"/>
      <c r="G2" s="196"/>
      <c r="H2" s="196"/>
      <c r="I2" s="196"/>
      <c r="J2" s="196"/>
    </row>
    <row r="3" spans="1:10" ht="13.5" thickBot="1" x14ac:dyDescent="0.25">
      <c r="A3" s="212" t="s">
        <v>504</v>
      </c>
      <c r="B3" s="212" t="s">
        <v>505</v>
      </c>
      <c r="C3" s="196"/>
      <c r="D3" s="196"/>
      <c r="E3" s="196"/>
      <c r="F3" s="196"/>
      <c r="G3" s="196"/>
      <c r="H3" s="196"/>
      <c r="I3" s="196"/>
      <c r="J3" s="196"/>
    </row>
    <row r="4" spans="1:10" ht="13.5" thickTop="1" x14ac:dyDescent="0.2">
      <c r="A4" s="213" t="s">
        <v>506</v>
      </c>
      <c r="B4" s="214"/>
    </row>
    <row r="5" spans="1:10" x14ac:dyDescent="0.2">
      <c r="A5" s="215" t="s">
        <v>507</v>
      </c>
      <c r="B5" s="216"/>
    </row>
    <row r="6" spans="1:10" x14ac:dyDescent="0.2">
      <c r="A6" s="217" t="s">
        <v>508</v>
      </c>
      <c r="B6" s="226" t="s">
        <v>562</v>
      </c>
    </row>
    <row r="7" spans="1:10" x14ac:dyDescent="0.2">
      <c r="A7" s="216" t="s">
        <v>509</v>
      </c>
      <c r="B7" s="231" t="s">
        <v>573</v>
      </c>
    </row>
    <row r="8" spans="1:10" x14ac:dyDescent="0.2">
      <c r="A8" s="218" t="s">
        <v>510</v>
      </c>
      <c r="B8" s="232" t="s">
        <v>574</v>
      </c>
    </row>
    <row r="9" spans="1:10" x14ac:dyDescent="0.2">
      <c r="A9" s="216" t="s">
        <v>511</v>
      </c>
      <c r="B9" s="225" t="s">
        <v>563</v>
      </c>
    </row>
    <row r="10" spans="1:10" x14ac:dyDescent="0.2">
      <c r="A10" s="216" t="s">
        <v>512</v>
      </c>
      <c r="B10" s="227" t="s">
        <v>564</v>
      </c>
    </row>
    <row r="11" spans="1:10" x14ac:dyDescent="0.2">
      <c r="A11" s="220" t="s">
        <v>513</v>
      </c>
      <c r="B11" s="216" t="s">
        <v>572</v>
      </c>
    </row>
    <row r="12" spans="1:10" ht="15" customHeight="1" x14ac:dyDescent="0.2">
      <c r="A12" s="220" t="s">
        <v>514</v>
      </c>
      <c r="B12" s="226">
        <v>332</v>
      </c>
    </row>
    <row r="13" spans="1:10" ht="17.25" customHeight="1" x14ac:dyDescent="0.2">
      <c r="A13" s="220" t="s">
        <v>515</v>
      </c>
      <c r="B13" s="226">
        <v>32</v>
      </c>
    </row>
    <row r="14" spans="1:10" ht="25.5" x14ac:dyDescent="0.2">
      <c r="A14" s="220" t="s">
        <v>516</v>
      </c>
      <c r="B14" s="229" t="s">
        <v>575</v>
      </c>
    </row>
    <row r="15" spans="1:10" ht="25.5" x14ac:dyDescent="0.2">
      <c r="A15" s="220" t="s">
        <v>517</v>
      </c>
      <c r="B15" s="216"/>
    </row>
    <row r="16" spans="1:10" ht="25.5" x14ac:dyDescent="0.2">
      <c r="A16" s="220" t="s">
        <v>518</v>
      </c>
      <c r="B16" s="242" t="s">
        <v>584</v>
      </c>
    </row>
    <row r="17" spans="1:2" x14ac:dyDescent="0.2">
      <c r="A17" s="221" t="s">
        <v>519</v>
      </c>
      <c r="B17" s="216"/>
    </row>
    <row r="18" spans="1:2" ht="38.25" x14ac:dyDescent="0.2">
      <c r="A18" s="220" t="s">
        <v>520</v>
      </c>
      <c r="B18" s="242" t="s">
        <v>586</v>
      </c>
    </row>
    <row r="19" spans="1:2" ht="63.75" x14ac:dyDescent="0.2">
      <c r="A19" s="220" t="s">
        <v>521</v>
      </c>
      <c r="B19" s="242" t="s">
        <v>585</v>
      </c>
    </row>
    <row r="20" spans="1:2" ht="51" x14ac:dyDescent="0.2">
      <c r="A20" s="220" t="s">
        <v>522</v>
      </c>
      <c r="B20" s="216"/>
    </row>
    <row r="21" spans="1:2" ht="17.25" customHeight="1" x14ac:dyDescent="0.2">
      <c r="A21" s="222" t="s">
        <v>523</v>
      </c>
      <c r="B21" s="216"/>
    </row>
    <row r="22" spans="1:2" x14ac:dyDescent="0.2">
      <c r="A22" s="223" t="s">
        <v>524</v>
      </c>
      <c r="B22" s="219"/>
    </row>
    <row r="23" spans="1:2" ht="25.5" x14ac:dyDescent="0.2">
      <c r="A23" s="220" t="s">
        <v>525</v>
      </c>
      <c r="B23" s="233" t="s">
        <v>581</v>
      </c>
    </row>
    <row r="24" spans="1:2" ht="45.75" customHeight="1" x14ac:dyDescent="0.2">
      <c r="A24" s="220" t="s">
        <v>526</v>
      </c>
      <c r="B24" s="230" t="s">
        <v>576</v>
      </c>
    </row>
    <row r="25" spans="1:2" ht="25.5" x14ac:dyDescent="0.2">
      <c r="A25" s="221" t="s">
        <v>527</v>
      </c>
      <c r="B25" s="219"/>
    </row>
    <row r="26" spans="1:2" ht="38.25" x14ac:dyDescent="0.2">
      <c r="A26" s="223" t="s">
        <v>528</v>
      </c>
      <c r="B26" s="219"/>
    </row>
    <row r="27" spans="1:2" ht="25.5" x14ac:dyDescent="0.2">
      <c r="A27" s="221" t="s">
        <v>529</v>
      </c>
      <c r="B27" s="240"/>
    </row>
    <row r="28" spans="1:2" ht="63.75" x14ac:dyDescent="0.2">
      <c r="A28" s="763" t="s">
        <v>591</v>
      </c>
      <c r="B28" s="764" t="s">
        <v>590</v>
      </c>
    </row>
    <row r="29" spans="1:2" ht="14.25" x14ac:dyDescent="0.2">
      <c r="A29" s="220" t="s">
        <v>530</v>
      </c>
      <c r="B29" s="241"/>
    </row>
    <row r="30" spans="1:2" ht="14.25" x14ac:dyDescent="0.2">
      <c r="A30" s="220" t="s">
        <v>531</v>
      </c>
      <c r="B30" s="241"/>
    </row>
    <row r="31" spans="1:2" ht="14.25" x14ac:dyDescent="0.2">
      <c r="A31" s="222" t="s">
        <v>532</v>
      </c>
      <c r="B31" s="241"/>
    </row>
    <row r="32" spans="1:2" ht="14.25" x14ac:dyDescent="0.2">
      <c r="A32" s="220" t="s">
        <v>533</v>
      </c>
      <c r="B32" s="241"/>
    </row>
    <row r="33" spans="1:2" ht="38.25" x14ac:dyDescent="0.2">
      <c r="A33" s="220" t="s">
        <v>534</v>
      </c>
      <c r="B33" s="241"/>
    </row>
    <row r="34" spans="1:2" ht="38.25" x14ac:dyDescent="0.2">
      <c r="A34" s="220" t="s">
        <v>535</v>
      </c>
      <c r="B34" s="241"/>
    </row>
    <row r="35" spans="1:2" ht="26.25" customHeight="1" x14ac:dyDescent="0.2">
      <c r="A35" s="220" t="s">
        <v>536</v>
      </c>
      <c r="B35" s="241"/>
    </row>
    <row r="36" spans="1:2" ht="38.25" x14ac:dyDescent="0.2">
      <c r="A36" s="224" t="s">
        <v>537</v>
      </c>
      <c r="B36" s="241"/>
    </row>
    <row r="37" spans="1:2" ht="14.25" x14ac:dyDescent="0.2">
      <c r="B37" s="234"/>
    </row>
    <row r="38" spans="1:2" ht="14.25" x14ac:dyDescent="0.2">
      <c r="A38" s="207" t="s">
        <v>538</v>
      </c>
      <c r="B38" s="234"/>
    </row>
    <row r="39" spans="1:2" ht="14.25" x14ac:dyDescent="0.2">
      <c r="A39" s="191"/>
      <c r="B39" s="235"/>
    </row>
    <row r="40" spans="1:2" x14ac:dyDescent="0.2">
      <c r="B40" s="194" t="s">
        <v>540</v>
      </c>
    </row>
    <row r="41" spans="1:2" x14ac:dyDescent="0.2">
      <c r="B41" s="208"/>
    </row>
  </sheetData>
  <phoneticPr fontId="2" type="noConversion"/>
  <hyperlinks>
    <hyperlink ref="B9" r:id="rId1"/>
    <hyperlink ref="B10" r:id="rId2"/>
    <hyperlink ref="B8" r:id="rId3" display="Tel:033 564 100; Fax:033 564 101"/>
  </hyperlinks>
  <pageMargins left="0.75" right="0.75" top="1" bottom="1" header="0.5" footer="0.5"/>
  <pageSetup paperSize="9" orientation="portrait" r:id="rId4"/>
  <headerFooter alignWithMargins="0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11"/>
  <sheetViews>
    <sheetView zoomScale="80" zoomScaleNormal="80" workbookViewId="0">
      <selection activeCell="AT123" sqref="AT123"/>
    </sheetView>
  </sheetViews>
  <sheetFormatPr defaultColWidth="2.7109375" defaultRowHeight="12.75" x14ac:dyDescent="0.2"/>
  <cols>
    <col min="1" max="1" width="2.7109375" style="65" customWidth="1"/>
    <col min="2" max="34" width="2.7109375" style="3"/>
    <col min="35" max="35" width="2.5703125" style="3" customWidth="1"/>
    <col min="36" max="38" width="2.7109375" style="3"/>
    <col min="39" max="39" width="2.140625" style="3" customWidth="1"/>
    <col min="40" max="44" width="2.7109375" style="3"/>
    <col min="45" max="45" width="2.5703125" style="3" customWidth="1"/>
    <col min="46" max="16384" width="2.7109375" style="3"/>
  </cols>
  <sheetData>
    <row r="1" spans="1:55" x14ac:dyDescent="0.2">
      <c r="A1" s="245" t="s">
        <v>565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6"/>
      <c r="AY1" s="250" t="s">
        <v>542</v>
      </c>
      <c r="AZ1" s="250"/>
      <c r="BA1" s="250"/>
      <c r="BB1" s="250"/>
      <c r="BC1" s="250"/>
    </row>
    <row r="2" spans="1:55" x14ac:dyDescent="0.2">
      <c r="A2" s="245" t="s">
        <v>577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</row>
    <row r="3" spans="1:55" x14ac:dyDescent="0.2">
      <c r="A3" s="245" t="s">
        <v>567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246"/>
      <c r="AS3" s="251"/>
      <c r="AT3" s="251"/>
      <c r="AU3" s="251"/>
      <c r="AV3" s="251"/>
      <c r="AW3" s="251"/>
      <c r="AX3" s="251"/>
      <c r="AY3" s="251"/>
      <c r="AZ3" s="251"/>
      <c r="BA3" s="251"/>
      <c r="BB3" s="251"/>
      <c r="BC3" s="251"/>
    </row>
    <row r="4" spans="1:55" x14ac:dyDescent="0.2">
      <c r="A4" s="249" t="s">
        <v>566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59"/>
      <c r="X4" s="59"/>
      <c r="Y4" s="59"/>
      <c r="Z4" s="59"/>
      <c r="AA4" s="59"/>
      <c r="AB4" s="59"/>
      <c r="AC4" s="59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</row>
    <row r="5" spans="1:55" x14ac:dyDescent="0.2">
      <c r="A5" s="249" t="s">
        <v>556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  <c r="T5" s="246"/>
      <c r="U5" s="246"/>
      <c r="V5" s="246"/>
      <c r="AD5" s="8"/>
      <c r="AE5" s="8"/>
      <c r="AF5" s="8"/>
      <c r="AG5" s="8"/>
      <c r="AS5" s="251"/>
      <c r="AT5" s="251"/>
      <c r="AU5" s="251"/>
      <c r="AV5" s="251"/>
      <c r="AW5" s="251"/>
      <c r="AX5" s="251"/>
      <c r="AY5" s="251"/>
      <c r="AZ5" s="251"/>
      <c r="BA5" s="251"/>
      <c r="BB5" s="251"/>
      <c r="BC5" s="251"/>
    </row>
    <row r="6" spans="1:55" x14ac:dyDescent="0.2">
      <c r="A6" s="60"/>
      <c r="B6" s="1"/>
      <c r="C6" s="1"/>
      <c r="D6" s="1"/>
      <c r="E6" s="1"/>
      <c r="F6" s="1"/>
      <c r="G6" s="1"/>
      <c r="H6" s="2"/>
      <c r="K6" s="243"/>
      <c r="L6" s="243"/>
      <c r="M6" s="243"/>
      <c r="N6" s="243"/>
      <c r="O6" s="243"/>
      <c r="P6" s="243"/>
      <c r="Q6" s="243"/>
      <c r="R6" s="243"/>
      <c r="S6" s="243"/>
      <c r="T6" s="243"/>
      <c r="U6" s="243"/>
      <c r="V6" s="243"/>
      <c r="W6" s="243"/>
      <c r="X6" s="243"/>
      <c r="Y6" s="243"/>
      <c r="Z6" s="243"/>
      <c r="AA6" s="243"/>
      <c r="AB6" s="243"/>
      <c r="AC6" s="243"/>
      <c r="AD6" s="8"/>
      <c r="AE6" s="8"/>
      <c r="AF6" s="8"/>
      <c r="AG6" s="8"/>
      <c r="AV6" s="7"/>
      <c r="AW6" s="7"/>
      <c r="AX6" s="7"/>
      <c r="AY6" s="61"/>
      <c r="AZ6" s="61"/>
      <c r="BA6" s="61"/>
      <c r="BB6" s="61"/>
      <c r="BC6" s="61"/>
    </row>
    <row r="7" spans="1:55" x14ac:dyDescent="0.2">
      <c r="A7" s="62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AK7" s="63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</row>
    <row r="8" spans="1:55" ht="15.75" x14ac:dyDescent="0.25">
      <c r="A8" s="259" t="s">
        <v>557</v>
      </c>
      <c r="B8" s="259"/>
      <c r="C8" s="259"/>
      <c r="D8" s="259"/>
      <c r="E8" s="259"/>
      <c r="F8" s="259"/>
      <c r="G8" s="259"/>
      <c r="H8" s="259"/>
      <c r="I8" s="259"/>
      <c r="J8" s="259"/>
      <c r="K8" s="259"/>
      <c r="L8" s="259"/>
      <c r="M8" s="259"/>
      <c r="N8" s="259"/>
      <c r="O8" s="259"/>
      <c r="P8" s="259"/>
      <c r="Q8" s="259"/>
      <c r="R8" s="259"/>
      <c r="S8" s="259"/>
      <c r="T8" s="259"/>
      <c r="U8" s="259"/>
      <c r="V8" s="259"/>
      <c r="W8" s="259"/>
      <c r="X8" s="259"/>
      <c r="Y8" s="259"/>
      <c r="Z8" s="259"/>
      <c r="AA8" s="259"/>
      <c r="AB8" s="259"/>
      <c r="AC8" s="259"/>
      <c r="AD8" s="259"/>
      <c r="AE8" s="259"/>
      <c r="AF8" s="260"/>
      <c r="AG8" s="260"/>
      <c r="AH8" s="260"/>
      <c r="AI8" s="260"/>
      <c r="AJ8" s="260"/>
      <c r="AK8" s="260"/>
      <c r="AL8" s="260"/>
      <c r="AM8" s="260"/>
      <c r="AN8" s="260"/>
      <c r="AO8" s="260"/>
      <c r="AP8" s="260"/>
      <c r="AQ8" s="260"/>
      <c r="AR8" s="260"/>
      <c r="AS8" s="260"/>
      <c r="AT8" s="260"/>
      <c r="AU8" s="260"/>
      <c r="AV8" s="260"/>
      <c r="AW8" s="260"/>
      <c r="AX8" s="260"/>
      <c r="AY8" s="260"/>
      <c r="AZ8" s="260"/>
      <c r="BA8" s="260"/>
      <c r="BB8" s="260"/>
      <c r="BC8" s="260"/>
    </row>
    <row r="9" spans="1:55" x14ac:dyDescent="0.2">
      <c r="A9" s="247" t="s">
        <v>583</v>
      </c>
      <c r="B9" s="247"/>
      <c r="C9" s="247"/>
      <c r="D9" s="247"/>
      <c r="E9" s="247"/>
      <c r="F9" s="247"/>
      <c r="G9" s="247"/>
      <c r="H9" s="247"/>
      <c r="I9" s="247"/>
      <c r="J9" s="247"/>
      <c r="K9" s="247"/>
      <c r="L9" s="247"/>
      <c r="M9" s="247"/>
      <c r="N9" s="247"/>
      <c r="O9" s="247"/>
      <c r="P9" s="247"/>
      <c r="Q9" s="247"/>
      <c r="R9" s="247"/>
      <c r="S9" s="247"/>
      <c r="T9" s="247"/>
      <c r="U9" s="247"/>
      <c r="V9" s="247"/>
      <c r="W9" s="247"/>
      <c r="X9" s="247"/>
      <c r="Y9" s="247"/>
      <c r="Z9" s="247"/>
      <c r="AA9" s="247"/>
      <c r="AB9" s="247"/>
      <c r="AC9" s="247"/>
      <c r="AD9" s="247"/>
      <c r="AE9" s="247"/>
      <c r="AF9" s="247"/>
      <c r="AG9" s="247"/>
      <c r="AH9" s="247"/>
      <c r="AI9" s="248"/>
      <c r="AJ9" s="248"/>
      <c r="AK9" s="248"/>
      <c r="AL9" s="248"/>
      <c r="AM9" s="248"/>
      <c r="AN9" s="248"/>
      <c r="AO9" s="248"/>
      <c r="AP9" s="248"/>
      <c r="AQ9" s="248"/>
      <c r="AR9" s="248"/>
      <c r="AS9" s="248"/>
      <c r="AT9" s="248"/>
      <c r="AU9" s="248"/>
      <c r="AV9" s="248"/>
      <c r="AW9" s="248"/>
      <c r="AX9" s="248"/>
      <c r="AY9" s="248"/>
      <c r="AZ9" s="248"/>
      <c r="BA9" s="248"/>
      <c r="BB9" s="248"/>
      <c r="BC9" s="248"/>
    </row>
    <row r="10" spans="1:55" ht="13.5" thickBot="1" x14ac:dyDescent="0.25"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AX10" s="261" t="s">
        <v>153</v>
      </c>
      <c r="AY10" s="261"/>
      <c r="AZ10" s="261"/>
      <c r="BA10" s="261"/>
      <c r="BB10" s="261"/>
      <c r="BC10" s="261"/>
    </row>
    <row r="11" spans="1:55" s="8" customFormat="1" ht="13.5" thickBot="1" x14ac:dyDescent="0.25">
      <c r="A11" s="244" t="s">
        <v>2</v>
      </c>
      <c r="B11" s="244"/>
      <c r="C11" s="244"/>
      <c r="D11" s="244"/>
      <c r="E11" s="244"/>
      <c r="F11" s="244"/>
      <c r="G11" s="244"/>
      <c r="H11" s="244"/>
      <c r="I11" s="244"/>
      <c r="J11" s="244"/>
      <c r="K11" s="244"/>
      <c r="L11" s="244"/>
      <c r="M11" s="244"/>
      <c r="N11" s="252" t="s">
        <v>154</v>
      </c>
      <c r="O11" s="253"/>
      <c r="P11" s="254"/>
      <c r="Q11" s="258" t="s">
        <v>155</v>
      </c>
      <c r="R11" s="258"/>
      <c r="S11" s="258"/>
      <c r="T11" s="258"/>
      <c r="U11" s="258"/>
      <c r="V11" s="258"/>
      <c r="W11" s="258"/>
      <c r="X11" s="258"/>
      <c r="Y11" s="258"/>
      <c r="Z11" s="258"/>
      <c r="AA11" s="258"/>
      <c r="AB11" s="258"/>
      <c r="AC11" s="258"/>
      <c r="AD11" s="258"/>
      <c r="AE11" s="258"/>
      <c r="AF11" s="258"/>
      <c r="AG11" s="258"/>
      <c r="AH11" s="258"/>
      <c r="AI11" s="258"/>
      <c r="AJ11" s="258"/>
      <c r="AK11" s="258"/>
      <c r="AL11" s="258"/>
      <c r="AM11" s="258"/>
      <c r="AN11" s="258"/>
      <c r="AO11" s="258"/>
      <c r="AP11" s="258"/>
      <c r="AQ11" s="258"/>
      <c r="AR11" s="258"/>
      <c r="AS11" s="258"/>
      <c r="AT11" s="258" t="s">
        <v>156</v>
      </c>
      <c r="AU11" s="258"/>
      <c r="AV11" s="258"/>
      <c r="AW11" s="258"/>
      <c r="AX11" s="258"/>
      <c r="AY11" s="258"/>
      <c r="AZ11" s="258"/>
      <c r="BA11" s="258"/>
      <c r="BB11" s="258"/>
      <c r="BC11" s="258"/>
    </row>
    <row r="12" spans="1:55" s="8" customFormat="1" ht="13.5" thickBot="1" x14ac:dyDescent="0.25">
      <c r="A12" s="244"/>
      <c r="B12" s="244"/>
      <c r="C12" s="244"/>
      <c r="D12" s="244"/>
      <c r="E12" s="244"/>
      <c r="F12" s="244"/>
      <c r="G12" s="244"/>
      <c r="H12" s="244"/>
      <c r="I12" s="244"/>
      <c r="J12" s="244"/>
      <c r="K12" s="244"/>
      <c r="L12" s="244"/>
      <c r="M12" s="244"/>
      <c r="N12" s="255"/>
      <c r="O12" s="256"/>
      <c r="P12" s="257"/>
      <c r="Q12" s="244" t="s">
        <v>157</v>
      </c>
      <c r="R12" s="244"/>
      <c r="S12" s="244"/>
      <c r="T12" s="244"/>
      <c r="U12" s="244"/>
      <c r="V12" s="244"/>
      <c r="W12" s="244"/>
      <c r="X12" s="244"/>
      <c r="Y12" s="244"/>
      <c r="Z12" s="244"/>
      <c r="AA12" s="244" t="s">
        <v>158</v>
      </c>
      <c r="AB12" s="244"/>
      <c r="AC12" s="244"/>
      <c r="AD12" s="244"/>
      <c r="AE12" s="244"/>
      <c r="AF12" s="244"/>
      <c r="AG12" s="244"/>
      <c r="AH12" s="244"/>
      <c r="AI12" s="244"/>
      <c r="AJ12" s="244"/>
      <c r="AK12" s="244" t="s">
        <v>159</v>
      </c>
      <c r="AL12" s="244"/>
      <c r="AM12" s="244"/>
      <c r="AN12" s="244"/>
      <c r="AO12" s="244"/>
      <c r="AP12" s="244"/>
      <c r="AQ12" s="244"/>
      <c r="AR12" s="244"/>
      <c r="AS12" s="244"/>
      <c r="AT12" s="258"/>
      <c r="AU12" s="258"/>
      <c r="AV12" s="258"/>
      <c r="AW12" s="258"/>
      <c r="AX12" s="258"/>
      <c r="AY12" s="258"/>
      <c r="AZ12" s="258"/>
      <c r="BA12" s="258"/>
      <c r="BB12" s="258"/>
      <c r="BC12" s="258"/>
    </row>
    <row r="13" spans="1:55" ht="13.5" thickBot="1" x14ac:dyDescent="0.25">
      <c r="A13" s="244">
        <v>1</v>
      </c>
      <c r="B13" s="244"/>
      <c r="C13" s="244"/>
      <c r="D13" s="244"/>
      <c r="E13" s="244"/>
      <c r="F13" s="244"/>
      <c r="G13" s="244"/>
      <c r="H13" s="244"/>
      <c r="I13" s="244"/>
      <c r="J13" s="244"/>
      <c r="K13" s="244"/>
      <c r="L13" s="244"/>
      <c r="M13" s="244"/>
      <c r="N13" s="244">
        <v>2</v>
      </c>
      <c r="O13" s="244"/>
      <c r="P13" s="244"/>
      <c r="Q13" s="244">
        <v>3</v>
      </c>
      <c r="R13" s="244"/>
      <c r="S13" s="244"/>
      <c r="T13" s="244"/>
      <c r="U13" s="244"/>
      <c r="V13" s="244"/>
      <c r="W13" s="244"/>
      <c r="X13" s="244"/>
      <c r="Y13" s="244"/>
      <c r="Z13" s="244"/>
      <c r="AA13" s="244">
        <v>4</v>
      </c>
      <c r="AB13" s="244"/>
      <c r="AC13" s="244"/>
      <c r="AD13" s="244"/>
      <c r="AE13" s="244"/>
      <c r="AF13" s="244"/>
      <c r="AG13" s="244"/>
      <c r="AH13" s="244"/>
      <c r="AI13" s="244"/>
      <c r="AJ13" s="244"/>
      <c r="AK13" s="244">
        <v>5</v>
      </c>
      <c r="AL13" s="244"/>
      <c r="AM13" s="244"/>
      <c r="AN13" s="244"/>
      <c r="AO13" s="244"/>
      <c r="AP13" s="244"/>
      <c r="AQ13" s="244"/>
      <c r="AR13" s="244"/>
      <c r="AS13" s="244"/>
      <c r="AT13" s="244">
        <v>6</v>
      </c>
      <c r="AU13" s="244"/>
      <c r="AV13" s="244"/>
      <c r="AW13" s="244"/>
      <c r="AX13" s="244"/>
      <c r="AY13" s="244"/>
      <c r="AZ13" s="244"/>
      <c r="BA13" s="244"/>
      <c r="BB13" s="244"/>
      <c r="BC13" s="244"/>
    </row>
    <row r="14" spans="1:55" ht="13.5" thickBot="1" x14ac:dyDescent="0.25">
      <c r="A14" s="262" t="s">
        <v>160</v>
      </c>
      <c r="B14" s="263"/>
      <c r="C14" s="263"/>
      <c r="D14" s="263"/>
      <c r="E14" s="263"/>
      <c r="F14" s="263"/>
      <c r="G14" s="263"/>
      <c r="H14" s="263"/>
      <c r="I14" s="263"/>
      <c r="J14" s="263"/>
      <c r="K14" s="263"/>
      <c r="L14" s="263"/>
      <c r="M14" s="264"/>
      <c r="N14" s="265"/>
      <c r="O14" s="266"/>
      <c r="P14" s="267"/>
      <c r="Q14" s="268"/>
      <c r="R14" s="269"/>
      <c r="S14" s="269"/>
      <c r="T14" s="269"/>
      <c r="U14" s="269"/>
      <c r="V14" s="269"/>
      <c r="W14" s="269"/>
      <c r="X14" s="269"/>
      <c r="Y14" s="269"/>
      <c r="Z14" s="270"/>
      <c r="AA14" s="271"/>
      <c r="AB14" s="272"/>
      <c r="AC14" s="272"/>
      <c r="AD14" s="272"/>
      <c r="AE14" s="272"/>
      <c r="AF14" s="272"/>
      <c r="AG14" s="272"/>
      <c r="AH14" s="272"/>
      <c r="AI14" s="272"/>
      <c r="AJ14" s="273"/>
      <c r="AK14" s="271"/>
      <c r="AL14" s="272"/>
      <c r="AM14" s="272"/>
      <c r="AN14" s="272"/>
      <c r="AO14" s="272"/>
      <c r="AP14" s="272"/>
      <c r="AQ14" s="272"/>
      <c r="AR14" s="272"/>
      <c r="AS14" s="273"/>
      <c r="AT14" s="274"/>
      <c r="AU14" s="275"/>
      <c r="AV14" s="275"/>
      <c r="AW14" s="275"/>
      <c r="AX14" s="275"/>
      <c r="AY14" s="275"/>
      <c r="AZ14" s="275"/>
      <c r="BA14" s="275"/>
      <c r="BB14" s="275"/>
      <c r="BC14" s="276"/>
    </row>
    <row r="15" spans="1:55" ht="42" customHeight="1" x14ac:dyDescent="0.2">
      <c r="A15" s="286" t="s">
        <v>161</v>
      </c>
      <c r="B15" s="287"/>
      <c r="C15" s="287"/>
      <c r="D15" s="287"/>
      <c r="E15" s="287"/>
      <c r="F15" s="287"/>
      <c r="G15" s="287"/>
      <c r="H15" s="287"/>
      <c r="I15" s="287"/>
      <c r="J15" s="287"/>
      <c r="K15" s="287"/>
      <c r="L15" s="287"/>
      <c r="M15" s="288"/>
      <c r="N15" s="66" t="s">
        <v>162</v>
      </c>
      <c r="O15" s="67" t="s">
        <v>162</v>
      </c>
      <c r="P15" s="68">
        <v>1</v>
      </c>
      <c r="Q15" s="277">
        <f>Q16+Q22+Q25+Q28+Q32+Q36+Q44+Q45+Q46+Q47+Q48</f>
        <v>1086013648</v>
      </c>
      <c r="R15" s="278"/>
      <c r="S15" s="278"/>
      <c r="T15" s="278"/>
      <c r="U15" s="278"/>
      <c r="V15" s="278"/>
      <c r="W15" s="278"/>
      <c r="X15" s="278"/>
      <c r="Y15" s="278"/>
      <c r="Z15" s="279"/>
      <c r="AA15" s="277">
        <f>AA16+AA22+AA25+AA28+AA32+AA36+AA44+AA45+AA46+AA47+AA48</f>
        <v>105253992</v>
      </c>
      <c r="AB15" s="278"/>
      <c r="AC15" s="278"/>
      <c r="AD15" s="278"/>
      <c r="AE15" s="278"/>
      <c r="AF15" s="278"/>
      <c r="AG15" s="278"/>
      <c r="AH15" s="278"/>
      <c r="AI15" s="278"/>
      <c r="AJ15" s="279"/>
      <c r="AK15" s="277">
        <f>Q15-AA15</f>
        <v>980759656</v>
      </c>
      <c r="AL15" s="278"/>
      <c r="AM15" s="278"/>
      <c r="AN15" s="278"/>
      <c r="AO15" s="278"/>
      <c r="AP15" s="278"/>
      <c r="AQ15" s="278"/>
      <c r="AR15" s="278"/>
      <c r="AS15" s="279"/>
      <c r="AT15" s="277">
        <v>984891683</v>
      </c>
      <c r="AU15" s="278"/>
      <c r="AV15" s="278"/>
      <c r="AW15" s="278"/>
      <c r="AX15" s="278"/>
      <c r="AY15" s="278"/>
      <c r="AZ15" s="278"/>
      <c r="BA15" s="278"/>
      <c r="BB15" s="278"/>
      <c r="BC15" s="279"/>
    </row>
    <row r="16" spans="1:55" s="72" customFormat="1" ht="41.45" customHeight="1" x14ac:dyDescent="0.2">
      <c r="A16" s="280" t="s">
        <v>163</v>
      </c>
      <c r="B16" s="281"/>
      <c r="C16" s="281"/>
      <c r="D16" s="281"/>
      <c r="E16" s="281"/>
      <c r="F16" s="281"/>
      <c r="G16" s="281"/>
      <c r="H16" s="281"/>
      <c r="I16" s="281"/>
      <c r="J16" s="281"/>
      <c r="K16" s="281"/>
      <c r="L16" s="281"/>
      <c r="M16" s="282"/>
      <c r="N16" s="69" t="s">
        <v>162</v>
      </c>
      <c r="O16" s="70" t="s">
        <v>162</v>
      </c>
      <c r="P16" s="71">
        <v>2</v>
      </c>
      <c r="Q16" s="283">
        <f>Q17+Q18+Q19+Q20+Q21</f>
        <v>198301495</v>
      </c>
      <c r="R16" s="284"/>
      <c r="S16" s="284"/>
      <c r="T16" s="284"/>
      <c r="U16" s="284"/>
      <c r="V16" s="284"/>
      <c r="W16" s="284"/>
      <c r="X16" s="284"/>
      <c r="Y16" s="284"/>
      <c r="Z16" s="285"/>
      <c r="AA16" s="283">
        <v>318584</v>
      </c>
      <c r="AB16" s="284"/>
      <c r="AC16" s="284"/>
      <c r="AD16" s="284"/>
      <c r="AE16" s="284"/>
      <c r="AF16" s="284"/>
      <c r="AG16" s="284"/>
      <c r="AH16" s="284"/>
      <c r="AI16" s="284"/>
      <c r="AJ16" s="285"/>
      <c r="AK16" s="283">
        <f>Q16-AA16</f>
        <v>197982911</v>
      </c>
      <c r="AL16" s="284"/>
      <c r="AM16" s="284"/>
      <c r="AN16" s="284"/>
      <c r="AO16" s="284"/>
      <c r="AP16" s="284"/>
      <c r="AQ16" s="284"/>
      <c r="AR16" s="284"/>
      <c r="AS16" s="285"/>
      <c r="AT16" s="283">
        <v>200961353</v>
      </c>
      <c r="AU16" s="284"/>
      <c r="AV16" s="284"/>
      <c r="AW16" s="284"/>
      <c r="AX16" s="284"/>
      <c r="AY16" s="284"/>
      <c r="AZ16" s="284"/>
      <c r="BA16" s="284"/>
      <c r="BB16" s="284"/>
      <c r="BC16" s="285"/>
    </row>
    <row r="17" spans="1:55" ht="28.15" customHeight="1" x14ac:dyDescent="0.2">
      <c r="A17" s="298" t="s">
        <v>164</v>
      </c>
      <c r="B17" s="299"/>
      <c r="C17" s="299"/>
      <c r="D17" s="299"/>
      <c r="E17" s="299"/>
      <c r="F17" s="299"/>
      <c r="G17" s="299"/>
      <c r="H17" s="299"/>
      <c r="I17" s="299"/>
      <c r="J17" s="299"/>
      <c r="K17" s="299"/>
      <c r="L17" s="299"/>
      <c r="M17" s="300"/>
      <c r="N17" s="73" t="s">
        <v>162</v>
      </c>
      <c r="O17" s="74" t="s">
        <v>162</v>
      </c>
      <c r="P17" s="75">
        <v>3</v>
      </c>
      <c r="Q17" s="295">
        <v>109741952</v>
      </c>
      <c r="R17" s="296"/>
      <c r="S17" s="296"/>
      <c r="T17" s="296"/>
      <c r="U17" s="296"/>
      <c r="V17" s="296"/>
      <c r="W17" s="296"/>
      <c r="X17" s="296"/>
      <c r="Y17" s="296"/>
      <c r="Z17" s="297"/>
      <c r="AA17" s="295">
        <v>220109</v>
      </c>
      <c r="AB17" s="296"/>
      <c r="AC17" s="296"/>
      <c r="AD17" s="296"/>
      <c r="AE17" s="296"/>
      <c r="AF17" s="296"/>
      <c r="AG17" s="296"/>
      <c r="AH17" s="296"/>
      <c r="AI17" s="296"/>
      <c r="AJ17" s="297"/>
      <c r="AK17" s="283">
        <f t="shared" ref="AK17:AK20" si="0">Q17-AA17</f>
        <v>109521843</v>
      </c>
      <c r="AL17" s="284"/>
      <c r="AM17" s="284"/>
      <c r="AN17" s="284"/>
      <c r="AO17" s="284"/>
      <c r="AP17" s="284"/>
      <c r="AQ17" s="284"/>
      <c r="AR17" s="284"/>
      <c r="AS17" s="285"/>
      <c r="AT17" s="289">
        <v>104116532</v>
      </c>
      <c r="AU17" s="290"/>
      <c r="AV17" s="290"/>
      <c r="AW17" s="290"/>
      <c r="AX17" s="290"/>
      <c r="AY17" s="290"/>
      <c r="AZ17" s="290"/>
      <c r="BA17" s="290"/>
      <c r="BB17" s="290"/>
      <c r="BC17" s="291"/>
    </row>
    <row r="18" spans="1:55" x14ac:dyDescent="0.2">
      <c r="A18" s="292" t="s">
        <v>165</v>
      </c>
      <c r="B18" s="293"/>
      <c r="C18" s="293"/>
      <c r="D18" s="293"/>
      <c r="E18" s="293"/>
      <c r="F18" s="293"/>
      <c r="G18" s="293"/>
      <c r="H18" s="293"/>
      <c r="I18" s="293"/>
      <c r="J18" s="293"/>
      <c r="K18" s="293"/>
      <c r="L18" s="293"/>
      <c r="M18" s="294"/>
      <c r="N18" s="76" t="s">
        <v>162</v>
      </c>
      <c r="O18" s="77" t="s">
        <v>162</v>
      </c>
      <c r="P18" s="78">
        <v>4</v>
      </c>
      <c r="Q18" s="295">
        <v>3781508</v>
      </c>
      <c r="R18" s="296"/>
      <c r="S18" s="296"/>
      <c r="T18" s="296"/>
      <c r="U18" s="296"/>
      <c r="V18" s="296"/>
      <c r="W18" s="296"/>
      <c r="X18" s="296"/>
      <c r="Y18" s="296"/>
      <c r="Z18" s="297"/>
      <c r="AA18" s="295">
        <v>40949</v>
      </c>
      <c r="AB18" s="296"/>
      <c r="AC18" s="296"/>
      <c r="AD18" s="296"/>
      <c r="AE18" s="296"/>
      <c r="AF18" s="296"/>
      <c r="AG18" s="296"/>
      <c r="AH18" s="296"/>
      <c r="AI18" s="296"/>
      <c r="AJ18" s="297"/>
      <c r="AK18" s="283">
        <f t="shared" si="0"/>
        <v>3740559</v>
      </c>
      <c r="AL18" s="284"/>
      <c r="AM18" s="284"/>
      <c r="AN18" s="284"/>
      <c r="AO18" s="284"/>
      <c r="AP18" s="284"/>
      <c r="AQ18" s="284"/>
      <c r="AR18" s="284"/>
      <c r="AS18" s="285"/>
      <c r="AT18" s="289">
        <v>2799273</v>
      </c>
      <c r="AU18" s="290"/>
      <c r="AV18" s="290"/>
      <c r="AW18" s="290"/>
      <c r="AX18" s="290"/>
      <c r="AY18" s="290"/>
      <c r="AZ18" s="290"/>
      <c r="BA18" s="290"/>
      <c r="BB18" s="290"/>
      <c r="BC18" s="291"/>
    </row>
    <row r="19" spans="1:55" ht="28.15" customHeight="1" x14ac:dyDescent="0.2">
      <c r="A19" s="301" t="s">
        <v>166</v>
      </c>
      <c r="B19" s="302"/>
      <c r="C19" s="302"/>
      <c r="D19" s="302"/>
      <c r="E19" s="302"/>
      <c r="F19" s="302"/>
      <c r="G19" s="302"/>
      <c r="H19" s="302"/>
      <c r="I19" s="302"/>
      <c r="J19" s="302"/>
      <c r="K19" s="302"/>
      <c r="L19" s="302"/>
      <c r="M19" s="303"/>
      <c r="N19" s="76" t="s">
        <v>162</v>
      </c>
      <c r="O19" s="77" t="s">
        <v>162</v>
      </c>
      <c r="P19" s="78">
        <v>5</v>
      </c>
      <c r="Q19" s="295">
        <v>81721802</v>
      </c>
      <c r="R19" s="296"/>
      <c r="S19" s="296"/>
      <c r="T19" s="296"/>
      <c r="U19" s="296"/>
      <c r="V19" s="296"/>
      <c r="W19" s="296"/>
      <c r="X19" s="296"/>
      <c r="Y19" s="296"/>
      <c r="Z19" s="297"/>
      <c r="AA19" s="295"/>
      <c r="AB19" s="296"/>
      <c r="AC19" s="296"/>
      <c r="AD19" s="296"/>
      <c r="AE19" s="296"/>
      <c r="AF19" s="296"/>
      <c r="AG19" s="296"/>
      <c r="AH19" s="296"/>
      <c r="AI19" s="296"/>
      <c r="AJ19" s="297"/>
      <c r="AK19" s="283">
        <f t="shared" si="0"/>
        <v>81721802</v>
      </c>
      <c r="AL19" s="284"/>
      <c r="AM19" s="284"/>
      <c r="AN19" s="284"/>
      <c r="AO19" s="284"/>
      <c r="AP19" s="284"/>
      <c r="AQ19" s="284"/>
      <c r="AR19" s="284"/>
      <c r="AS19" s="285"/>
      <c r="AT19" s="289">
        <v>90992335</v>
      </c>
      <c r="AU19" s="290"/>
      <c r="AV19" s="290"/>
      <c r="AW19" s="290"/>
      <c r="AX19" s="290"/>
      <c r="AY19" s="290"/>
      <c r="AZ19" s="290"/>
      <c r="BA19" s="290"/>
      <c r="BB19" s="290"/>
      <c r="BC19" s="291"/>
    </row>
    <row r="20" spans="1:55" x14ac:dyDescent="0.2">
      <c r="A20" s="301" t="s">
        <v>167</v>
      </c>
      <c r="B20" s="302"/>
      <c r="C20" s="302"/>
      <c r="D20" s="302"/>
      <c r="E20" s="302"/>
      <c r="F20" s="302"/>
      <c r="G20" s="302"/>
      <c r="H20" s="302"/>
      <c r="I20" s="302"/>
      <c r="J20" s="302"/>
      <c r="K20" s="302"/>
      <c r="L20" s="302"/>
      <c r="M20" s="303"/>
      <c r="N20" s="73" t="s">
        <v>162</v>
      </c>
      <c r="O20" s="74" t="s">
        <v>162</v>
      </c>
      <c r="P20" s="75">
        <v>6</v>
      </c>
      <c r="Q20" s="295"/>
      <c r="R20" s="296"/>
      <c r="S20" s="296"/>
      <c r="T20" s="296"/>
      <c r="U20" s="296"/>
      <c r="V20" s="296"/>
      <c r="W20" s="296"/>
      <c r="X20" s="296"/>
      <c r="Y20" s="296"/>
      <c r="Z20" s="297"/>
      <c r="AA20" s="295"/>
      <c r="AB20" s="296"/>
      <c r="AC20" s="296"/>
      <c r="AD20" s="296"/>
      <c r="AE20" s="296"/>
      <c r="AF20" s="296"/>
      <c r="AG20" s="296"/>
      <c r="AH20" s="296"/>
      <c r="AI20" s="296"/>
      <c r="AJ20" s="297"/>
      <c r="AK20" s="283">
        <f t="shared" si="0"/>
        <v>0</v>
      </c>
      <c r="AL20" s="284"/>
      <c r="AM20" s="284"/>
      <c r="AN20" s="284"/>
      <c r="AO20" s="284"/>
      <c r="AP20" s="284"/>
      <c r="AQ20" s="284"/>
      <c r="AR20" s="284"/>
      <c r="AS20" s="285"/>
      <c r="AT20" s="289"/>
      <c r="AU20" s="290"/>
      <c r="AV20" s="290"/>
      <c r="AW20" s="290"/>
      <c r="AX20" s="290"/>
      <c r="AY20" s="290"/>
      <c r="AZ20" s="290"/>
      <c r="BA20" s="290"/>
      <c r="BB20" s="290"/>
      <c r="BC20" s="291"/>
    </row>
    <row r="21" spans="1:55" x14ac:dyDescent="0.2">
      <c r="A21" s="301" t="s">
        <v>168</v>
      </c>
      <c r="B21" s="302"/>
      <c r="C21" s="302"/>
      <c r="D21" s="302"/>
      <c r="E21" s="302"/>
      <c r="F21" s="302"/>
      <c r="G21" s="302"/>
      <c r="H21" s="302"/>
      <c r="I21" s="302"/>
      <c r="J21" s="302"/>
      <c r="K21" s="302"/>
      <c r="L21" s="302"/>
      <c r="M21" s="303"/>
      <c r="N21" s="73" t="s">
        <v>162</v>
      </c>
      <c r="O21" s="74" t="s">
        <v>162</v>
      </c>
      <c r="P21" s="75">
        <v>7</v>
      </c>
      <c r="Q21" s="295">
        <v>3056233</v>
      </c>
      <c r="R21" s="296"/>
      <c r="S21" s="296"/>
      <c r="T21" s="296"/>
      <c r="U21" s="296"/>
      <c r="V21" s="296"/>
      <c r="W21" s="296"/>
      <c r="X21" s="296"/>
      <c r="Y21" s="296"/>
      <c r="Z21" s="297"/>
      <c r="AA21" s="295">
        <v>57526</v>
      </c>
      <c r="AB21" s="296"/>
      <c r="AC21" s="296"/>
      <c r="AD21" s="296"/>
      <c r="AE21" s="296"/>
      <c r="AF21" s="296"/>
      <c r="AG21" s="296"/>
      <c r="AH21" s="296"/>
      <c r="AI21" s="296"/>
      <c r="AJ21" s="297"/>
      <c r="AK21" s="283">
        <f t="shared" ref="AK21:AK64" si="1">Q21-AA21</f>
        <v>2998707</v>
      </c>
      <c r="AL21" s="284"/>
      <c r="AM21" s="284"/>
      <c r="AN21" s="284"/>
      <c r="AO21" s="284"/>
      <c r="AP21" s="284"/>
      <c r="AQ21" s="284"/>
      <c r="AR21" s="284"/>
      <c r="AS21" s="285"/>
      <c r="AT21" s="289">
        <v>3053213</v>
      </c>
      <c r="AU21" s="290"/>
      <c r="AV21" s="290"/>
      <c r="AW21" s="290"/>
      <c r="AX21" s="290"/>
      <c r="AY21" s="290"/>
      <c r="AZ21" s="290"/>
      <c r="BA21" s="290"/>
      <c r="BB21" s="290"/>
      <c r="BC21" s="291"/>
    </row>
    <row r="22" spans="1:55" s="72" customFormat="1" ht="27.6" customHeight="1" x14ac:dyDescent="0.2">
      <c r="A22" s="304" t="s">
        <v>169</v>
      </c>
      <c r="B22" s="305"/>
      <c r="C22" s="305"/>
      <c r="D22" s="305"/>
      <c r="E22" s="305"/>
      <c r="F22" s="305"/>
      <c r="G22" s="305"/>
      <c r="H22" s="305"/>
      <c r="I22" s="305"/>
      <c r="J22" s="305"/>
      <c r="K22" s="305"/>
      <c r="L22" s="305"/>
      <c r="M22" s="305"/>
      <c r="N22" s="79" t="s">
        <v>162</v>
      </c>
      <c r="O22" s="80" t="s">
        <v>162</v>
      </c>
      <c r="P22" s="81">
        <v>8</v>
      </c>
      <c r="Q22" s="283"/>
      <c r="R22" s="284"/>
      <c r="S22" s="284"/>
      <c r="T22" s="284"/>
      <c r="U22" s="284"/>
      <c r="V22" s="284"/>
      <c r="W22" s="284"/>
      <c r="X22" s="284"/>
      <c r="Y22" s="284"/>
      <c r="Z22" s="285"/>
      <c r="AA22" s="283"/>
      <c r="AB22" s="284"/>
      <c r="AC22" s="284"/>
      <c r="AD22" s="284"/>
      <c r="AE22" s="284"/>
      <c r="AF22" s="284"/>
      <c r="AG22" s="284"/>
      <c r="AH22" s="284"/>
      <c r="AI22" s="284"/>
      <c r="AJ22" s="285"/>
      <c r="AK22" s="283">
        <f t="shared" si="1"/>
        <v>0</v>
      </c>
      <c r="AL22" s="284"/>
      <c r="AM22" s="284"/>
      <c r="AN22" s="284"/>
      <c r="AO22" s="284"/>
      <c r="AP22" s="284"/>
      <c r="AQ22" s="284"/>
      <c r="AR22" s="284"/>
      <c r="AS22" s="285"/>
      <c r="AT22" s="306"/>
      <c r="AU22" s="307"/>
      <c r="AV22" s="307"/>
      <c r="AW22" s="307"/>
      <c r="AX22" s="307"/>
      <c r="AY22" s="307"/>
      <c r="AZ22" s="307"/>
      <c r="BA22" s="307"/>
      <c r="BB22" s="307"/>
      <c r="BC22" s="308"/>
    </row>
    <row r="23" spans="1:55" x14ac:dyDescent="0.2">
      <c r="A23" s="298" t="s">
        <v>170</v>
      </c>
      <c r="B23" s="299"/>
      <c r="C23" s="299"/>
      <c r="D23" s="299"/>
      <c r="E23" s="299"/>
      <c r="F23" s="299"/>
      <c r="G23" s="299"/>
      <c r="H23" s="299"/>
      <c r="I23" s="299"/>
      <c r="J23" s="299"/>
      <c r="K23" s="299"/>
      <c r="L23" s="299"/>
      <c r="M23" s="299"/>
      <c r="N23" s="73" t="s">
        <v>162</v>
      </c>
      <c r="O23" s="74" t="s">
        <v>162</v>
      </c>
      <c r="P23" s="75">
        <v>9</v>
      </c>
      <c r="Q23" s="295"/>
      <c r="R23" s="296"/>
      <c r="S23" s="296"/>
      <c r="T23" s="296"/>
      <c r="U23" s="296"/>
      <c r="V23" s="296"/>
      <c r="W23" s="296"/>
      <c r="X23" s="296"/>
      <c r="Y23" s="296"/>
      <c r="Z23" s="297"/>
      <c r="AA23" s="295"/>
      <c r="AB23" s="296"/>
      <c r="AC23" s="296"/>
      <c r="AD23" s="296"/>
      <c r="AE23" s="296"/>
      <c r="AF23" s="296"/>
      <c r="AG23" s="296"/>
      <c r="AH23" s="296"/>
      <c r="AI23" s="296"/>
      <c r="AJ23" s="297"/>
      <c r="AK23" s="283">
        <f t="shared" si="1"/>
        <v>0</v>
      </c>
      <c r="AL23" s="284"/>
      <c r="AM23" s="284"/>
      <c r="AN23" s="284"/>
      <c r="AO23" s="284"/>
      <c r="AP23" s="284"/>
      <c r="AQ23" s="284"/>
      <c r="AR23" s="284"/>
      <c r="AS23" s="285"/>
      <c r="AT23" s="289"/>
      <c r="AU23" s="290"/>
      <c r="AV23" s="290"/>
      <c r="AW23" s="290"/>
      <c r="AX23" s="290"/>
      <c r="AY23" s="290"/>
      <c r="AZ23" s="290"/>
      <c r="BA23" s="290"/>
      <c r="BB23" s="290"/>
      <c r="BC23" s="291"/>
    </row>
    <row r="24" spans="1:55" x14ac:dyDescent="0.2">
      <c r="A24" s="298" t="s">
        <v>171</v>
      </c>
      <c r="B24" s="299"/>
      <c r="C24" s="299"/>
      <c r="D24" s="299"/>
      <c r="E24" s="299"/>
      <c r="F24" s="299"/>
      <c r="G24" s="299"/>
      <c r="H24" s="299"/>
      <c r="I24" s="299"/>
      <c r="J24" s="299"/>
      <c r="K24" s="299"/>
      <c r="L24" s="299"/>
      <c r="M24" s="299"/>
      <c r="N24" s="73" t="s">
        <v>162</v>
      </c>
      <c r="O24" s="74" t="s">
        <v>172</v>
      </c>
      <c r="P24" s="75">
        <v>0</v>
      </c>
      <c r="Q24" s="295"/>
      <c r="R24" s="296"/>
      <c r="S24" s="296"/>
      <c r="T24" s="296"/>
      <c r="U24" s="296"/>
      <c r="V24" s="296"/>
      <c r="W24" s="296"/>
      <c r="X24" s="296"/>
      <c r="Y24" s="296"/>
      <c r="Z24" s="297"/>
      <c r="AA24" s="295"/>
      <c r="AB24" s="296"/>
      <c r="AC24" s="296"/>
      <c r="AD24" s="296"/>
      <c r="AE24" s="296"/>
      <c r="AF24" s="296"/>
      <c r="AG24" s="296"/>
      <c r="AH24" s="296"/>
      <c r="AI24" s="296"/>
      <c r="AJ24" s="297"/>
      <c r="AK24" s="283">
        <f t="shared" si="1"/>
        <v>0</v>
      </c>
      <c r="AL24" s="284"/>
      <c r="AM24" s="284"/>
      <c r="AN24" s="284"/>
      <c r="AO24" s="284"/>
      <c r="AP24" s="284"/>
      <c r="AQ24" s="284"/>
      <c r="AR24" s="284"/>
      <c r="AS24" s="285"/>
      <c r="AT24" s="289"/>
      <c r="AU24" s="290"/>
      <c r="AV24" s="290"/>
      <c r="AW24" s="290"/>
      <c r="AX24" s="290"/>
      <c r="AY24" s="290"/>
      <c r="AZ24" s="290"/>
      <c r="BA24" s="290"/>
      <c r="BB24" s="290"/>
      <c r="BC24" s="291"/>
    </row>
    <row r="25" spans="1:55" s="72" customFormat="1" ht="42" customHeight="1" x14ac:dyDescent="0.2">
      <c r="A25" s="280" t="s">
        <v>173</v>
      </c>
      <c r="B25" s="281"/>
      <c r="C25" s="281"/>
      <c r="D25" s="281"/>
      <c r="E25" s="281"/>
      <c r="F25" s="281"/>
      <c r="G25" s="281"/>
      <c r="H25" s="281"/>
      <c r="I25" s="281"/>
      <c r="J25" s="281"/>
      <c r="K25" s="281"/>
      <c r="L25" s="281"/>
      <c r="M25" s="281"/>
      <c r="N25" s="69" t="s">
        <v>162</v>
      </c>
      <c r="O25" s="70" t="s">
        <v>172</v>
      </c>
      <c r="P25" s="71">
        <v>1</v>
      </c>
      <c r="Q25" s="283">
        <f>Q26+Q27</f>
        <v>4784101</v>
      </c>
      <c r="R25" s="284"/>
      <c r="S25" s="284"/>
      <c r="T25" s="284"/>
      <c r="U25" s="284"/>
      <c r="V25" s="284"/>
      <c r="W25" s="284"/>
      <c r="X25" s="284"/>
      <c r="Y25" s="284"/>
      <c r="Z25" s="285"/>
      <c r="AA25" s="283">
        <f>AA26+AA27</f>
        <v>1646203</v>
      </c>
      <c r="AB25" s="284"/>
      <c r="AC25" s="284"/>
      <c r="AD25" s="284"/>
      <c r="AE25" s="284"/>
      <c r="AF25" s="284"/>
      <c r="AG25" s="284"/>
      <c r="AH25" s="284"/>
      <c r="AI25" s="284"/>
      <c r="AJ25" s="285"/>
      <c r="AK25" s="283">
        <f t="shared" si="1"/>
        <v>3137898</v>
      </c>
      <c r="AL25" s="284"/>
      <c r="AM25" s="284"/>
      <c r="AN25" s="284"/>
      <c r="AO25" s="284"/>
      <c r="AP25" s="284"/>
      <c r="AQ25" s="284"/>
      <c r="AR25" s="284"/>
      <c r="AS25" s="285"/>
      <c r="AT25" s="283">
        <v>2105136</v>
      </c>
      <c r="AU25" s="284"/>
      <c r="AV25" s="284"/>
      <c r="AW25" s="284"/>
      <c r="AX25" s="284"/>
      <c r="AY25" s="284"/>
      <c r="AZ25" s="284"/>
      <c r="BA25" s="284"/>
      <c r="BB25" s="284"/>
      <c r="BC25" s="285"/>
    </row>
    <row r="26" spans="1:55" ht="42" customHeight="1" x14ac:dyDescent="0.2">
      <c r="A26" s="298" t="s">
        <v>174</v>
      </c>
      <c r="B26" s="299"/>
      <c r="C26" s="299"/>
      <c r="D26" s="299"/>
      <c r="E26" s="299"/>
      <c r="F26" s="299"/>
      <c r="G26" s="299"/>
      <c r="H26" s="299"/>
      <c r="I26" s="299"/>
      <c r="J26" s="299"/>
      <c r="K26" s="299"/>
      <c r="L26" s="299"/>
      <c r="M26" s="299"/>
      <c r="N26" s="73" t="s">
        <v>162</v>
      </c>
      <c r="O26" s="74" t="s">
        <v>172</v>
      </c>
      <c r="P26" s="75">
        <v>2</v>
      </c>
      <c r="Q26" s="295">
        <v>2923836</v>
      </c>
      <c r="R26" s="296"/>
      <c r="S26" s="296"/>
      <c r="T26" s="296"/>
      <c r="U26" s="296"/>
      <c r="V26" s="296"/>
      <c r="W26" s="296"/>
      <c r="X26" s="296"/>
      <c r="Y26" s="296"/>
      <c r="Z26" s="297"/>
      <c r="AA26" s="295">
        <v>944337</v>
      </c>
      <c r="AB26" s="296"/>
      <c r="AC26" s="296"/>
      <c r="AD26" s="296"/>
      <c r="AE26" s="296"/>
      <c r="AF26" s="296"/>
      <c r="AG26" s="296"/>
      <c r="AH26" s="296"/>
      <c r="AI26" s="296"/>
      <c r="AJ26" s="297"/>
      <c r="AK26" s="283">
        <f t="shared" si="1"/>
        <v>1979499</v>
      </c>
      <c r="AL26" s="284"/>
      <c r="AM26" s="284"/>
      <c r="AN26" s="284"/>
      <c r="AO26" s="284"/>
      <c r="AP26" s="284"/>
      <c r="AQ26" s="284"/>
      <c r="AR26" s="284"/>
      <c r="AS26" s="285"/>
      <c r="AT26" s="289">
        <v>1601872</v>
      </c>
      <c r="AU26" s="290"/>
      <c r="AV26" s="290"/>
      <c r="AW26" s="290"/>
      <c r="AX26" s="290"/>
      <c r="AY26" s="290"/>
      <c r="AZ26" s="290"/>
      <c r="BA26" s="290"/>
      <c r="BB26" s="290"/>
      <c r="BC26" s="291"/>
    </row>
    <row r="27" spans="1:55" s="8" customFormat="1" ht="40.9" customHeight="1" x14ac:dyDescent="0.2">
      <c r="A27" s="298" t="s">
        <v>175</v>
      </c>
      <c r="B27" s="299"/>
      <c r="C27" s="299"/>
      <c r="D27" s="299"/>
      <c r="E27" s="299"/>
      <c r="F27" s="299"/>
      <c r="G27" s="299"/>
      <c r="H27" s="299"/>
      <c r="I27" s="299"/>
      <c r="J27" s="299"/>
      <c r="K27" s="299"/>
      <c r="L27" s="299"/>
      <c r="M27" s="299"/>
      <c r="N27" s="73" t="s">
        <v>162</v>
      </c>
      <c r="O27" s="74" t="s">
        <v>172</v>
      </c>
      <c r="P27" s="75">
        <v>3</v>
      </c>
      <c r="Q27" s="295">
        <v>1860265</v>
      </c>
      <c r="R27" s="296"/>
      <c r="S27" s="296"/>
      <c r="T27" s="296"/>
      <c r="U27" s="296"/>
      <c r="V27" s="296"/>
      <c r="W27" s="296"/>
      <c r="X27" s="296"/>
      <c r="Y27" s="296"/>
      <c r="Z27" s="297"/>
      <c r="AA27" s="295">
        <v>701866</v>
      </c>
      <c r="AB27" s="296"/>
      <c r="AC27" s="296"/>
      <c r="AD27" s="296"/>
      <c r="AE27" s="296"/>
      <c r="AF27" s="296"/>
      <c r="AG27" s="296"/>
      <c r="AH27" s="296"/>
      <c r="AI27" s="296"/>
      <c r="AJ27" s="297"/>
      <c r="AK27" s="283">
        <f t="shared" si="1"/>
        <v>1158399</v>
      </c>
      <c r="AL27" s="284"/>
      <c r="AM27" s="284"/>
      <c r="AN27" s="284"/>
      <c r="AO27" s="284"/>
      <c r="AP27" s="284"/>
      <c r="AQ27" s="284"/>
      <c r="AR27" s="284"/>
      <c r="AS27" s="285"/>
      <c r="AT27" s="289">
        <v>503264</v>
      </c>
      <c r="AU27" s="290"/>
      <c r="AV27" s="290"/>
      <c r="AW27" s="290"/>
      <c r="AX27" s="290"/>
      <c r="AY27" s="290"/>
      <c r="AZ27" s="290"/>
      <c r="BA27" s="290"/>
      <c r="BB27" s="290"/>
      <c r="BC27" s="291"/>
    </row>
    <row r="28" spans="1:55" s="82" customFormat="1" x14ac:dyDescent="0.2">
      <c r="A28" s="280" t="s">
        <v>176</v>
      </c>
      <c r="B28" s="281"/>
      <c r="C28" s="281"/>
      <c r="D28" s="281"/>
      <c r="E28" s="281"/>
      <c r="F28" s="281"/>
      <c r="G28" s="281"/>
      <c r="H28" s="281"/>
      <c r="I28" s="281"/>
      <c r="J28" s="281"/>
      <c r="K28" s="281"/>
      <c r="L28" s="281"/>
      <c r="M28" s="281"/>
      <c r="N28" s="69" t="s">
        <v>162</v>
      </c>
      <c r="O28" s="70" t="s">
        <v>172</v>
      </c>
      <c r="P28" s="71">
        <v>4</v>
      </c>
      <c r="Q28" s="283">
        <f>Q29+Q30+Q31</f>
        <v>822882679</v>
      </c>
      <c r="R28" s="284"/>
      <c r="S28" s="284"/>
      <c r="T28" s="284"/>
      <c r="U28" s="284"/>
      <c r="V28" s="284"/>
      <c r="W28" s="284"/>
      <c r="X28" s="284"/>
      <c r="Y28" s="284"/>
      <c r="Z28" s="285"/>
      <c r="AA28" s="283">
        <f>AA29+AA30+AA31</f>
        <v>83619478</v>
      </c>
      <c r="AB28" s="284"/>
      <c r="AC28" s="284"/>
      <c r="AD28" s="284"/>
      <c r="AE28" s="284"/>
      <c r="AF28" s="284"/>
      <c r="AG28" s="284"/>
      <c r="AH28" s="284"/>
      <c r="AI28" s="284"/>
      <c r="AJ28" s="285"/>
      <c r="AK28" s="283">
        <f t="shared" si="1"/>
        <v>739263201</v>
      </c>
      <c r="AL28" s="284"/>
      <c r="AM28" s="284"/>
      <c r="AN28" s="284"/>
      <c r="AO28" s="284"/>
      <c r="AP28" s="284"/>
      <c r="AQ28" s="284"/>
      <c r="AR28" s="284"/>
      <c r="AS28" s="285"/>
      <c r="AT28" s="283">
        <v>753604942</v>
      </c>
      <c r="AU28" s="284"/>
      <c r="AV28" s="284"/>
      <c r="AW28" s="284"/>
      <c r="AX28" s="284"/>
      <c r="AY28" s="284"/>
      <c r="AZ28" s="284"/>
      <c r="BA28" s="284"/>
      <c r="BB28" s="284"/>
      <c r="BC28" s="285"/>
    </row>
    <row r="29" spans="1:55" s="8" customFormat="1" x14ac:dyDescent="0.2">
      <c r="A29" s="298" t="s">
        <v>177</v>
      </c>
      <c r="B29" s="299"/>
      <c r="C29" s="299"/>
      <c r="D29" s="299"/>
      <c r="E29" s="299"/>
      <c r="F29" s="299"/>
      <c r="G29" s="299"/>
      <c r="H29" s="299"/>
      <c r="I29" s="299"/>
      <c r="J29" s="299"/>
      <c r="K29" s="299"/>
      <c r="L29" s="299"/>
      <c r="M29" s="299"/>
      <c r="N29" s="73" t="s">
        <v>162</v>
      </c>
      <c r="O29" s="74" t="s">
        <v>172</v>
      </c>
      <c r="P29" s="75">
        <v>5</v>
      </c>
      <c r="Q29" s="295">
        <v>313264789</v>
      </c>
      <c r="R29" s="296"/>
      <c r="S29" s="296"/>
      <c r="T29" s="296"/>
      <c r="U29" s="296"/>
      <c r="V29" s="296"/>
      <c r="W29" s="296"/>
      <c r="X29" s="296"/>
      <c r="Y29" s="296"/>
      <c r="Z29" s="297"/>
      <c r="AA29" s="295">
        <v>11705756</v>
      </c>
      <c r="AB29" s="296"/>
      <c r="AC29" s="296"/>
      <c r="AD29" s="296"/>
      <c r="AE29" s="296"/>
      <c r="AF29" s="296"/>
      <c r="AG29" s="296"/>
      <c r="AH29" s="296"/>
      <c r="AI29" s="296"/>
      <c r="AJ29" s="297"/>
      <c r="AK29" s="283">
        <f t="shared" si="1"/>
        <v>301559033</v>
      </c>
      <c r="AL29" s="284"/>
      <c r="AM29" s="284"/>
      <c r="AN29" s="284"/>
      <c r="AO29" s="284"/>
      <c r="AP29" s="284"/>
      <c r="AQ29" s="284"/>
      <c r="AR29" s="284"/>
      <c r="AS29" s="285"/>
      <c r="AT29" s="309">
        <v>326049866</v>
      </c>
      <c r="AU29" s="310"/>
      <c r="AV29" s="310"/>
      <c r="AW29" s="310"/>
      <c r="AX29" s="310"/>
      <c r="AY29" s="310"/>
      <c r="AZ29" s="310"/>
      <c r="BA29" s="310"/>
      <c r="BB29" s="310"/>
      <c r="BC29" s="311"/>
    </row>
    <row r="30" spans="1:55" s="8" customFormat="1" ht="28.9" customHeight="1" x14ac:dyDescent="0.2">
      <c r="A30" s="298" t="s">
        <v>178</v>
      </c>
      <c r="B30" s="299"/>
      <c r="C30" s="299"/>
      <c r="D30" s="299"/>
      <c r="E30" s="299"/>
      <c r="F30" s="299"/>
      <c r="G30" s="299"/>
      <c r="H30" s="299"/>
      <c r="I30" s="299"/>
      <c r="J30" s="299"/>
      <c r="K30" s="299"/>
      <c r="L30" s="299"/>
      <c r="M30" s="299"/>
      <c r="N30" s="73" t="s">
        <v>162</v>
      </c>
      <c r="O30" s="74" t="s">
        <v>172</v>
      </c>
      <c r="P30" s="75">
        <v>6</v>
      </c>
      <c r="Q30" s="295">
        <v>359231336</v>
      </c>
      <c r="R30" s="296"/>
      <c r="S30" s="296"/>
      <c r="T30" s="296"/>
      <c r="U30" s="296"/>
      <c r="V30" s="296"/>
      <c r="W30" s="296"/>
      <c r="X30" s="296"/>
      <c r="Y30" s="296"/>
      <c r="Z30" s="297"/>
      <c r="AA30" s="295">
        <v>35964533</v>
      </c>
      <c r="AB30" s="296"/>
      <c r="AC30" s="296"/>
      <c r="AD30" s="296"/>
      <c r="AE30" s="296"/>
      <c r="AF30" s="296"/>
      <c r="AG30" s="296"/>
      <c r="AH30" s="296"/>
      <c r="AI30" s="296"/>
      <c r="AJ30" s="297"/>
      <c r="AK30" s="283">
        <f t="shared" si="1"/>
        <v>323266803</v>
      </c>
      <c r="AL30" s="284"/>
      <c r="AM30" s="284"/>
      <c r="AN30" s="284"/>
      <c r="AO30" s="284"/>
      <c r="AP30" s="284"/>
      <c r="AQ30" s="284"/>
      <c r="AR30" s="284"/>
      <c r="AS30" s="285"/>
      <c r="AT30" s="289">
        <v>398464896</v>
      </c>
      <c r="AU30" s="290"/>
      <c r="AV30" s="290"/>
      <c r="AW30" s="290"/>
      <c r="AX30" s="290"/>
      <c r="AY30" s="290"/>
      <c r="AZ30" s="290"/>
      <c r="BA30" s="290"/>
      <c r="BB30" s="290"/>
      <c r="BC30" s="291"/>
    </row>
    <row r="31" spans="1:55" s="8" customFormat="1" x14ac:dyDescent="0.2">
      <c r="A31" s="298" t="s">
        <v>179</v>
      </c>
      <c r="B31" s="299"/>
      <c r="C31" s="299"/>
      <c r="D31" s="299"/>
      <c r="E31" s="299"/>
      <c r="F31" s="299"/>
      <c r="G31" s="299"/>
      <c r="H31" s="299"/>
      <c r="I31" s="299"/>
      <c r="J31" s="299"/>
      <c r="K31" s="299"/>
      <c r="L31" s="299"/>
      <c r="M31" s="299"/>
      <c r="N31" s="73" t="s">
        <v>162</v>
      </c>
      <c r="O31" s="74" t="s">
        <v>172</v>
      </c>
      <c r="P31" s="75">
        <v>7</v>
      </c>
      <c r="Q31" s="295">
        <v>150386554</v>
      </c>
      <c r="R31" s="296"/>
      <c r="S31" s="296"/>
      <c r="T31" s="296"/>
      <c r="U31" s="296"/>
      <c r="V31" s="296"/>
      <c r="W31" s="296"/>
      <c r="X31" s="296"/>
      <c r="Y31" s="296"/>
      <c r="Z31" s="297"/>
      <c r="AA31" s="295">
        <v>35949189</v>
      </c>
      <c r="AB31" s="296"/>
      <c r="AC31" s="296"/>
      <c r="AD31" s="296"/>
      <c r="AE31" s="296"/>
      <c r="AF31" s="296"/>
      <c r="AG31" s="296"/>
      <c r="AH31" s="296"/>
      <c r="AI31" s="296"/>
      <c r="AJ31" s="297"/>
      <c r="AK31" s="283">
        <f t="shared" si="1"/>
        <v>114437365</v>
      </c>
      <c r="AL31" s="284"/>
      <c r="AM31" s="284"/>
      <c r="AN31" s="284"/>
      <c r="AO31" s="284"/>
      <c r="AP31" s="284"/>
      <c r="AQ31" s="284"/>
      <c r="AR31" s="284"/>
      <c r="AS31" s="285"/>
      <c r="AT31" s="289">
        <v>29090180</v>
      </c>
      <c r="AU31" s="290"/>
      <c r="AV31" s="290"/>
      <c r="AW31" s="290"/>
      <c r="AX31" s="290"/>
      <c r="AY31" s="290"/>
      <c r="AZ31" s="290"/>
      <c r="BA31" s="290"/>
      <c r="BB31" s="290"/>
      <c r="BC31" s="291"/>
    </row>
    <row r="32" spans="1:55" s="82" customFormat="1" x14ac:dyDescent="0.2">
      <c r="A32" s="280" t="s">
        <v>180</v>
      </c>
      <c r="B32" s="281"/>
      <c r="C32" s="281"/>
      <c r="D32" s="281"/>
      <c r="E32" s="281"/>
      <c r="F32" s="281"/>
      <c r="G32" s="281"/>
      <c r="H32" s="281"/>
      <c r="I32" s="281"/>
      <c r="J32" s="281"/>
      <c r="K32" s="281"/>
      <c r="L32" s="281"/>
      <c r="M32" s="281"/>
      <c r="N32" s="69" t="s">
        <v>162</v>
      </c>
      <c r="O32" s="70" t="s">
        <v>172</v>
      </c>
      <c r="P32" s="71">
        <v>8</v>
      </c>
      <c r="Q32" s="283">
        <f>Q33+Q34+Q35</f>
        <v>3067354</v>
      </c>
      <c r="R32" s="284"/>
      <c r="S32" s="284"/>
      <c r="T32" s="284"/>
      <c r="U32" s="284"/>
      <c r="V32" s="284"/>
      <c r="W32" s="284"/>
      <c r="X32" s="284"/>
      <c r="Y32" s="284"/>
      <c r="Z32" s="285"/>
      <c r="AA32" s="283">
        <v>16873</v>
      </c>
      <c r="AB32" s="284"/>
      <c r="AC32" s="284"/>
      <c r="AD32" s="284"/>
      <c r="AE32" s="284"/>
      <c r="AF32" s="284"/>
      <c r="AG32" s="284"/>
      <c r="AH32" s="284"/>
      <c r="AI32" s="284"/>
      <c r="AJ32" s="285"/>
      <c r="AK32" s="283">
        <f t="shared" si="1"/>
        <v>3050481</v>
      </c>
      <c r="AL32" s="284"/>
      <c r="AM32" s="284"/>
      <c r="AN32" s="284"/>
      <c r="AO32" s="284"/>
      <c r="AP32" s="284"/>
      <c r="AQ32" s="284"/>
      <c r="AR32" s="284"/>
      <c r="AS32" s="285"/>
      <c r="AT32" s="283">
        <v>495905</v>
      </c>
      <c r="AU32" s="284"/>
      <c r="AV32" s="284"/>
      <c r="AW32" s="284"/>
      <c r="AX32" s="284"/>
      <c r="AY32" s="284"/>
      <c r="AZ32" s="284"/>
      <c r="BA32" s="284"/>
      <c r="BB32" s="284"/>
      <c r="BC32" s="285"/>
    </row>
    <row r="33" spans="1:55" s="8" customFormat="1" x14ac:dyDescent="0.2">
      <c r="A33" s="298" t="s">
        <v>181</v>
      </c>
      <c r="B33" s="299"/>
      <c r="C33" s="299"/>
      <c r="D33" s="299"/>
      <c r="E33" s="299"/>
      <c r="F33" s="299"/>
      <c r="G33" s="299"/>
      <c r="H33" s="299"/>
      <c r="I33" s="299"/>
      <c r="J33" s="299"/>
      <c r="K33" s="299"/>
      <c r="L33" s="299"/>
      <c r="M33" s="299"/>
      <c r="N33" s="73" t="s">
        <v>162</v>
      </c>
      <c r="O33" s="74" t="s">
        <v>172</v>
      </c>
      <c r="P33" s="75">
        <v>9</v>
      </c>
      <c r="Q33" s="295">
        <v>506026</v>
      </c>
      <c r="R33" s="296"/>
      <c r="S33" s="296"/>
      <c r="T33" s="296"/>
      <c r="U33" s="296"/>
      <c r="V33" s="296"/>
      <c r="W33" s="296"/>
      <c r="X33" s="296"/>
      <c r="Y33" s="296"/>
      <c r="Z33" s="297"/>
      <c r="AA33" s="295">
        <v>2530</v>
      </c>
      <c r="AB33" s="296"/>
      <c r="AC33" s="296"/>
      <c r="AD33" s="296"/>
      <c r="AE33" s="296"/>
      <c r="AF33" s="296"/>
      <c r="AG33" s="296"/>
      <c r="AH33" s="296"/>
      <c r="AI33" s="296"/>
      <c r="AJ33" s="297"/>
      <c r="AK33" s="283">
        <f t="shared" si="1"/>
        <v>503496</v>
      </c>
      <c r="AL33" s="284"/>
      <c r="AM33" s="284"/>
      <c r="AN33" s="284"/>
      <c r="AO33" s="284"/>
      <c r="AP33" s="284"/>
      <c r="AQ33" s="284"/>
      <c r="AR33" s="284"/>
      <c r="AS33" s="285"/>
      <c r="AT33" s="289">
        <v>495905</v>
      </c>
      <c r="AU33" s="290"/>
      <c r="AV33" s="290"/>
      <c r="AW33" s="290"/>
      <c r="AX33" s="290"/>
      <c r="AY33" s="290"/>
      <c r="AZ33" s="290"/>
      <c r="BA33" s="290"/>
      <c r="BB33" s="290"/>
      <c r="BC33" s="291"/>
    </row>
    <row r="34" spans="1:55" s="8" customFormat="1" x14ac:dyDescent="0.2">
      <c r="A34" s="298" t="s">
        <v>182</v>
      </c>
      <c r="B34" s="299"/>
      <c r="C34" s="299"/>
      <c r="D34" s="299"/>
      <c r="E34" s="299"/>
      <c r="F34" s="299"/>
      <c r="G34" s="299"/>
      <c r="H34" s="299"/>
      <c r="I34" s="299"/>
      <c r="J34" s="299"/>
      <c r="K34" s="299"/>
      <c r="L34" s="299"/>
      <c r="M34" s="299"/>
      <c r="N34" s="73" t="s">
        <v>162</v>
      </c>
      <c r="O34" s="74" t="s">
        <v>183</v>
      </c>
      <c r="P34" s="75">
        <v>0</v>
      </c>
      <c r="Q34" s="295"/>
      <c r="R34" s="296"/>
      <c r="S34" s="296"/>
      <c r="T34" s="296"/>
      <c r="U34" s="296"/>
      <c r="V34" s="296"/>
      <c r="W34" s="296"/>
      <c r="X34" s="296"/>
      <c r="Y34" s="296"/>
      <c r="Z34" s="297"/>
      <c r="AA34" s="295"/>
      <c r="AB34" s="296"/>
      <c r="AC34" s="296"/>
      <c r="AD34" s="296"/>
      <c r="AE34" s="296"/>
      <c r="AF34" s="296"/>
      <c r="AG34" s="296"/>
      <c r="AH34" s="296"/>
      <c r="AI34" s="296"/>
      <c r="AJ34" s="297"/>
      <c r="AK34" s="283">
        <f t="shared" si="1"/>
        <v>0</v>
      </c>
      <c r="AL34" s="284"/>
      <c r="AM34" s="284"/>
      <c r="AN34" s="284"/>
      <c r="AO34" s="284"/>
      <c r="AP34" s="284"/>
      <c r="AQ34" s="284"/>
      <c r="AR34" s="284"/>
      <c r="AS34" s="285"/>
      <c r="AT34" s="309"/>
      <c r="AU34" s="310"/>
      <c r="AV34" s="310"/>
      <c r="AW34" s="310"/>
      <c r="AX34" s="310"/>
      <c r="AY34" s="310"/>
      <c r="AZ34" s="310"/>
      <c r="BA34" s="310"/>
      <c r="BB34" s="310"/>
      <c r="BC34" s="311"/>
    </row>
    <row r="35" spans="1:55" s="8" customFormat="1" x14ac:dyDescent="0.2">
      <c r="A35" s="298" t="s">
        <v>184</v>
      </c>
      <c r="B35" s="299"/>
      <c r="C35" s="299"/>
      <c r="D35" s="299"/>
      <c r="E35" s="299"/>
      <c r="F35" s="299"/>
      <c r="G35" s="299"/>
      <c r="H35" s="299"/>
      <c r="I35" s="299"/>
      <c r="J35" s="299"/>
      <c r="K35" s="299"/>
      <c r="L35" s="299"/>
      <c r="M35" s="299"/>
      <c r="N35" s="73" t="s">
        <v>162</v>
      </c>
      <c r="O35" s="74" t="s">
        <v>183</v>
      </c>
      <c r="P35" s="75">
        <v>1</v>
      </c>
      <c r="Q35" s="295">
        <v>2561328</v>
      </c>
      <c r="R35" s="296"/>
      <c r="S35" s="296"/>
      <c r="T35" s="296"/>
      <c r="U35" s="296"/>
      <c r="V35" s="296"/>
      <c r="W35" s="296"/>
      <c r="X35" s="296"/>
      <c r="Y35" s="296"/>
      <c r="Z35" s="297"/>
      <c r="AA35" s="295">
        <v>14343</v>
      </c>
      <c r="AB35" s="296"/>
      <c r="AC35" s="296"/>
      <c r="AD35" s="296"/>
      <c r="AE35" s="296"/>
      <c r="AF35" s="296"/>
      <c r="AG35" s="296"/>
      <c r="AH35" s="296"/>
      <c r="AI35" s="296"/>
      <c r="AJ35" s="297"/>
      <c r="AK35" s="283">
        <f t="shared" si="1"/>
        <v>2546985</v>
      </c>
      <c r="AL35" s="284"/>
      <c r="AM35" s="284"/>
      <c r="AN35" s="284"/>
      <c r="AO35" s="284"/>
      <c r="AP35" s="284"/>
      <c r="AQ35" s="284"/>
      <c r="AR35" s="284"/>
      <c r="AS35" s="285"/>
      <c r="AT35" s="309">
        <v>0</v>
      </c>
      <c r="AU35" s="310"/>
      <c r="AV35" s="310"/>
      <c r="AW35" s="310"/>
      <c r="AX35" s="310"/>
      <c r="AY35" s="310"/>
      <c r="AZ35" s="310"/>
      <c r="BA35" s="310"/>
      <c r="BB35" s="310"/>
      <c r="BC35" s="311"/>
    </row>
    <row r="36" spans="1:55" s="82" customFormat="1" x14ac:dyDescent="0.2">
      <c r="A36" s="280" t="s">
        <v>185</v>
      </c>
      <c r="B36" s="281"/>
      <c r="C36" s="281"/>
      <c r="D36" s="281"/>
      <c r="E36" s="281"/>
      <c r="F36" s="281"/>
      <c r="G36" s="281"/>
      <c r="H36" s="281"/>
      <c r="I36" s="281"/>
      <c r="J36" s="281"/>
      <c r="K36" s="281"/>
      <c r="L36" s="281"/>
      <c r="M36" s="281"/>
      <c r="N36" s="69" t="s">
        <v>162</v>
      </c>
      <c r="O36" s="70" t="s">
        <v>183</v>
      </c>
      <c r="P36" s="71">
        <v>2</v>
      </c>
      <c r="Q36" s="283">
        <f>Q37+Q38+Q39+Q40+Q41+Q42+Q43</f>
        <v>56457509</v>
      </c>
      <c r="R36" s="284"/>
      <c r="S36" s="284"/>
      <c r="T36" s="284"/>
      <c r="U36" s="284"/>
      <c r="V36" s="284"/>
      <c r="W36" s="284"/>
      <c r="X36" s="284"/>
      <c r="Y36" s="284"/>
      <c r="Z36" s="285"/>
      <c r="AA36" s="283">
        <f>AA37+AA38+AA39+AA40+AA41+AA42+AA43</f>
        <v>19155594</v>
      </c>
      <c r="AB36" s="284"/>
      <c r="AC36" s="284"/>
      <c r="AD36" s="284"/>
      <c r="AE36" s="284"/>
      <c r="AF36" s="284"/>
      <c r="AG36" s="284"/>
      <c r="AH36" s="284"/>
      <c r="AI36" s="284"/>
      <c r="AJ36" s="285"/>
      <c r="AK36" s="283">
        <f t="shared" si="1"/>
        <v>37301915</v>
      </c>
      <c r="AL36" s="284"/>
      <c r="AM36" s="284"/>
      <c r="AN36" s="284"/>
      <c r="AO36" s="284"/>
      <c r="AP36" s="284"/>
      <c r="AQ36" s="284"/>
      <c r="AR36" s="284"/>
      <c r="AS36" s="285"/>
      <c r="AT36" s="283">
        <v>27684431</v>
      </c>
      <c r="AU36" s="284"/>
      <c r="AV36" s="284"/>
      <c r="AW36" s="284"/>
      <c r="AX36" s="284"/>
      <c r="AY36" s="284"/>
      <c r="AZ36" s="284"/>
      <c r="BA36" s="284"/>
      <c r="BB36" s="284"/>
      <c r="BC36" s="285"/>
    </row>
    <row r="37" spans="1:55" s="8" customFormat="1" x14ac:dyDescent="0.2">
      <c r="A37" s="298" t="s">
        <v>186</v>
      </c>
      <c r="B37" s="299"/>
      <c r="C37" s="299"/>
      <c r="D37" s="299"/>
      <c r="E37" s="299"/>
      <c r="F37" s="299"/>
      <c r="G37" s="299"/>
      <c r="H37" s="299"/>
      <c r="I37" s="299"/>
      <c r="J37" s="299"/>
      <c r="K37" s="299"/>
      <c r="L37" s="299"/>
      <c r="M37" s="299"/>
      <c r="N37" s="73" t="s">
        <v>162</v>
      </c>
      <c r="O37" s="74" t="s">
        <v>183</v>
      </c>
      <c r="P37" s="75">
        <v>3</v>
      </c>
      <c r="Q37" s="295">
        <v>278331</v>
      </c>
      <c r="R37" s="296"/>
      <c r="S37" s="296"/>
      <c r="T37" s="296"/>
      <c r="U37" s="296"/>
      <c r="V37" s="296"/>
      <c r="W37" s="296"/>
      <c r="X37" s="296"/>
      <c r="Y37" s="296"/>
      <c r="Z37" s="297"/>
      <c r="AA37" s="295">
        <v>30216</v>
      </c>
      <c r="AB37" s="296"/>
      <c r="AC37" s="296"/>
      <c r="AD37" s="296"/>
      <c r="AE37" s="296"/>
      <c r="AF37" s="296"/>
      <c r="AG37" s="296"/>
      <c r="AH37" s="296"/>
      <c r="AI37" s="296"/>
      <c r="AJ37" s="297"/>
      <c r="AK37" s="283">
        <f t="shared" si="1"/>
        <v>248115</v>
      </c>
      <c r="AL37" s="284"/>
      <c r="AM37" s="284"/>
      <c r="AN37" s="284"/>
      <c r="AO37" s="284"/>
      <c r="AP37" s="284"/>
      <c r="AQ37" s="284"/>
      <c r="AR37" s="284"/>
      <c r="AS37" s="285"/>
      <c r="AT37" s="309"/>
      <c r="AU37" s="310"/>
      <c r="AV37" s="310"/>
      <c r="AW37" s="310"/>
      <c r="AX37" s="310"/>
      <c r="AY37" s="310"/>
      <c r="AZ37" s="310"/>
      <c r="BA37" s="310"/>
      <c r="BB37" s="310"/>
      <c r="BC37" s="311"/>
    </row>
    <row r="38" spans="1:55" s="8" customFormat="1" ht="27.6" customHeight="1" x14ac:dyDescent="0.2">
      <c r="A38" s="298" t="s">
        <v>187</v>
      </c>
      <c r="B38" s="299"/>
      <c r="C38" s="299"/>
      <c r="D38" s="299"/>
      <c r="E38" s="299"/>
      <c r="F38" s="299"/>
      <c r="G38" s="299"/>
      <c r="H38" s="299"/>
      <c r="I38" s="299"/>
      <c r="J38" s="299"/>
      <c r="K38" s="299"/>
      <c r="L38" s="299"/>
      <c r="M38" s="299"/>
      <c r="N38" s="73" t="s">
        <v>162</v>
      </c>
      <c r="O38" s="74" t="s">
        <v>183</v>
      </c>
      <c r="P38" s="75">
        <v>4</v>
      </c>
      <c r="Q38" s="295"/>
      <c r="R38" s="296"/>
      <c r="S38" s="296"/>
      <c r="T38" s="296"/>
      <c r="U38" s="296"/>
      <c r="V38" s="296"/>
      <c r="W38" s="296"/>
      <c r="X38" s="296"/>
      <c r="Y38" s="296"/>
      <c r="Z38" s="297"/>
      <c r="AA38" s="295"/>
      <c r="AB38" s="296"/>
      <c r="AC38" s="296"/>
      <c r="AD38" s="296"/>
      <c r="AE38" s="296"/>
      <c r="AF38" s="296"/>
      <c r="AG38" s="296"/>
      <c r="AH38" s="296"/>
      <c r="AI38" s="296"/>
      <c r="AJ38" s="297"/>
      <c r="AK38" s="283">
        <f t="shared" si="1"/>
        <v>0</v>
      </c>
      <c r="AL38" s="284"/>
      <c r="AM38" s="284"/>
      <c r="AN38" s="284"/>
      <c r="AO38" s="284"/>
      <c r="AP38" s="284"/>
      <c r="AQ38" s="284"/>
      <c r="AR38" s="284"/>
      <c r="AS38" s="285"/>
      <c r="AT38" s="309"/>
      <c r="AU38" s="310"/>
      <c r="AV38" s="310"/>
      <c r="AW38" s="310"/>
      <c r="AX38" s="310"/>
      <c r="AY38" s="310"/>
      <c r="AZ38" s="310"/>
      <c r="BA38" s="310"/>
      <c r="BB38" s="310"/>
      <c r="BC38" s="311"/>
    </row>
    <row r="39" spans="1:55" s="8" customFormat="1" ht="28.15" customHeight="1" x14ac:dyDescent="0.2">
      <c r="A39" s="298" t="s">
        <v>188</v>
      </c>
      <c r="B39" s="299"/>
      <c r="C39" s="299"/>
      <c r="D39" s="299"/>
      <c r="E39" s="299"/>
      <c r="F39" s="299"/>
      <c r="G39" s="299"/>
      <c r="H39" s="299"/>
      <c r="I39" s="299"/>
      <c r="J39" s="299"/>
      <c r="K39" s="299"/>
      <c r="L39" s="299"/>
      <c r="M39" s="300"/>
      <c r="N39" s="73" t="s">
        <v>162</v>
      </c>
      <c r="O39" s="74" t="s">
        <v>183</v>
      </c>
      <c r="P39" s="75">
        <v>5</v>
      </c>
      <c r="Q39" s="295">
        <v>54279832</v>
      </c>
      <c r="R39" s="296"/>
      <c r="S39" s="296"/>
      <c r="T39" s="296"/>
      <c r="U39" s="296"/>
      <c r="V39" s="296"/>
      <c r="W39" s="296"/>
      <c r="X39" s="296"/>
      <c r="Y39" s="296"/>
      <c r="Z39" s="297"/>
      <c r="AA39" s="295">
        <v>18997070</v>
      </c>
      <c r="AB39" s="296"/>
      <c r="AC39" s="296"/>
      <c r="AD39" s="296"/>
      <c r="AE39" s="296"/>
      <c r="AF39" s="296"/>
      <c r="AG39" s="296"/>
      <c r="AH39" s="296"/>
      <c r="AI39" s="296"/>
      <c r="AJ39" s="297"/>
      <c r="AK39" s="283">
        <f t="shared" si="1"/>
        <v>35282762</v>
      </c>
      <c r="AL39" s="284"/>
      <c r="AM39" s="284"/>
      <c r="AN39" s="284"/>
      <c r="AO39" s="284"/>
      <c r="AP39" s="284"/>
      <c r="AQ39" s="284"/>
      <c r="AR39" s="284"/>
      <c r="AS39" s="285"/>
      <c r="AT39" s="309">
        <v>18214839</v>
      </c>
      <c r="AU39" s="310"/>
      <c r="AV39" s="310"/>
      <c r="AW39" s="310"/>
      <c r="AX39" s="310"/>
      <c r="AY39" s="310"/>
      <c r="AZ39" s="310"/>
      <c r="BA39" s="310"/>
      <c r="BB39" s="310"/>
      <c r="BC39" s="311"/>
    </row>
    <row r="40" spans="1:55" s="8" customFormat="1" x14ac:dyDescent="0.2">
      <c r="A40" s="298" t="s">
        <v>189</v>
      </c>
      <c r="B40" s="299"/>
      <c r="C40" s="299"/>
      <c r="D40" s="299"/>
      <c r="E40" s="299"/>
      <c r="F40" s="299"/>
      <c r="G40" s="299"/>
      <c r="H40" s="299"/>
      <c r="I40" s="299"/>
      <c r="J40" s="299"/>
      <c r="K40" s="299"/>
      <c r="L40" s="299"/>
      <c r="M40" s="300"/>
      <c r="N40" s="73" t="s">
        <v>162</v>
      </c>
      <c r="O40" s="74" t="s">
        <v>183</v>
      </c>
      <c r="P40" s="75">
        <v>6</v>
      </c>
      <c r="Q40" s="295">
        <v>826942</v>
      </c>
      <c r="R40" s="296"/>
      <c r="S40" s="296"/>
      <c r="T40" s="296"/>
      <c r="U40" s="296"/>
      <c r="V40" s="296"/>
      <c r="W40" s="296"/>
      <c r="X40" s="296"/>
      <c r="Y40" s="296"/>
      <c r="Z40" s="297"/>
      <c r="AA40" s="295">
        <v>1370</v>
      </c>
      <c r="AB40" s="296"/>
      <c r="AC40" s="296"/>
      <c r="AD40" s="296"/>
      <c r="AE40" s="296"/>
      <c r="AF40" s="296"/>
      <c r="AG40" s="296"/>
      <c r="AH40" s="296"/>
      <c r="AI40" s="296"/>
      <c r="AJ40" s="297"/>
      <c r="AK40" s="283">
        <f t="shared" si="1"/>
        <v>825572</v>
      </c>
      <c r="AL40" s="284"/>
      <c r="AM40" s="284"/>
      <c r="AN40" s="284"/>
      <c r="AO40" s="284"/>
      <c r="AP40" s="284"/>
      <c r="AQ40" s="284"/>
      <c r="AR40" s="284"/>
      <c r="AS40" s="285"/>
      <c r="AT40" s="309">
        <v>1001980</v>
      </c>
      <c r="AU40" s="310"/>
      <c r="AV40" s="310"/>
      <c r="AW40" s="310"/>
      <c r="AX40" s="310"/>
      <c r="AY40" s="310"/>
      <c r="AZ40" s="310"/>
      <c r="BA40" s="310"/>
      <c r="BB40" s="310"/>
      <c r="BC40" s="311"/>
    </row>
    <row r="41" spans="1:55" s="83" customFormat="1" x14ac:dyDescent="0.2">
      <c r="A41" s="298" t="s">
        <v>190</v>
      </c>
      <c r="B41" s="299"/>
      <c r="C41" s="299"/>
      <c r="D41" s="299"/>
      <c r="E41" s="299"/>
      <c r="F41" s="299"/>
      <c r="G41" s="299"/>
      <c r="H41" s="299"/>
      <c r="I41" s="299"/>
      <c r="J41" s="299"/>
      <c r="K41" s="299"/>
      <c r="L41" s="299"/>
      <c r="M41" s="300"/>
      <c r="N41" s="73" t="s">
        <v>162</v>
      </c>
      <c r="O41" s="74" t="s">
        <v>183</v>
      </c>
      <c r="P41" s="75">
        <v>7</v>
      </c>
      <c r="Q41" s="295">
        <v>60631</v>
      </c>
      <c r="R41" s="296"/>
      <c r="S41" s="296"/>
      <c r="T41" s="296"/>
      <c r="U41" s="296"/>
      <c r="V41" s="296"/>
      <c r="W41" s="296"/>
      <c r="X41" s="296"/>
      <c r="Y41" s="296"/>
      <c r="Z41" s="297"/>
      <c r="AA41" s="295">
        <v>7633</v>
      </c>
      <c r="AB41" s="296"/>
      <c r="AC41" s="296"/>
      <c r="AD41" s="296"/>
      <c r="AE41" s="296"/>
      <c r="AF41" s="296"/>
      <c r="AG41" s="296"/>
      <c r="AH41" s="296"/>
      <c r="AI41" s="296"/>
      <c r="AJ41" s="297"/>
      <c r="AK41" s="283">
        <f t="shared" si="1"/>
        <v>52998</v>
      </c>
      <c r="AL41" s="284"/>
      <c r="AM41" s="284"/>
      <c r="AN41" s="284"/>
      <c r="AO41" s="284"/>
      <c r="AP41" s="284"/>
      <c r="AQ41" s="284"/>
      <c r="AR41" s="284"/>
      <c r="AS41" s="285"/>
      <c r="AT41" s="309">
        <v>0</v>
      </c>
      <c r="AU41" s="310"/>
      <c r="AV41" s="310"/>
      <c r="AW41" s="310"/>
      <c r="AX41" s="310"/>
      <c r="AY41" s="310"/>
      <c r="AZ41" s="310"/>
      <c r="BA41" s="310"/>
      <c r="BB41" s="310"/>
      <c r="BC41" s="311"/>
    </row>
    <row r="42" spans="1:55" x14ac:dyDescent="0.2">
      <c r="A42" s="312" t="s">
        <v>191</v>
      </c>
      <c r="B42" s="313"/>
      <c r="C42" s="313"/>
      <c r="D42" s="313"/>
      <c r="E42" s="313"/>
      <c r="F42" s="313"/>
      <c r="G42" s="313"/>
      <c r="H42" s="313"/>
      <c r="I42" s="313"/>
      <c r="J42" s="313"/>
      <c r="K42" s="313"/>
      <c r="L42" s="313"/>
      <c r="M42" s="314"/>
      <c r="N42" s="73" t="s">
        <v>162</v>
      </c>
      <c r="O42" s="74" t="s">
        <v>183</v>
      </c>
      <c r="P42" s="75">
        <v>8</v>
      </c>
      <c r="Q42" s="295">
        <v>256922</v>
      </c>
      <c r="R42" s="296"/>
      <c r="S42" s="296"/>
      <c r="T42" s="296"/>
      <c r="U42" s="296"/>
      <c r="V42" s="296"/>
      <c r="W42" s="296"/>
      <c r="X42" s="296"/>
      <c r="Y42" s="296"/>
      <c r="Z42" s="297"/>
      <c r="AA42" s="295">
        <v>119288</v>
      </c>
      <c r="AB42" s="296"/>
      <c r="AC42" s="296"/>
      <c r="AD42" s="296"/>
      <c r="AE42" s="296"/>
      <c r="AF42" s="296"/>
      <c r="AG42" s="296"/>
      <c r="AH42" s="296"/>
      <c r="AI42" s="296"/>
      <c r="AJ42" s="297"/>
      <c r="AK42" s="283">
        <f t="shared" si="1"/>
        <v>137634</v>
      </c>
      <c r="AL42" s="284"/>
      <c r="AM42" s="284"/>
      <c r="AN42" s="284"/>
      <c r="AO42" s="284"/>
      <c r="AP42" s="284"/>
      <c r="AQ42" s="284"/>
      <c r="AR42" s="284"/>
      <c r="AS42" s="285"/>
      <c r="AT42" s="309">
        <v>7927352</v>
      </c>
      <c r="AU42" s="310"/>
      <c r="AV42" s="310"/>
      <c r="AW42" s="310"/>
      <c r="AX42" s="310"/>
      <c r="AY42" s="310"/>
      <c r="AZ42" s="310"/>
      <c r="BA42" s="310"/>
      <c r="BB42" s="310"/>
      <c r="BC42" s="311"/>
    </row>
    <row r="43" spans="1:55" x14ac:dyDescent="0.2">
      <c r="A43" s="298" t="s">
        <v>192</v>
      </c>
      <c r="B43" s="299"/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300"/>
      <c r="N43" s="73" t="s">
        <v>162</v>
      </c>
      <c r="O43" s="74" t="s">
        <v>183</v>
      </c>
      <c r="P43" s="75">
        <v>9</v>
      </c>
      <c r="Q43" s="295">
        <v>754851</v>
      </c>
      <c r="R43" s="296"/>
      <c r="S43" s="296"/>
      <c r="T43" s="296"/>
      <c r="U43" s="296"/>
      <c r="V43" s="296"/>
      <c r="W43" s="296"/>
      <c r="X43" s="296"/>
      <c r="Y43" s="296"/>
      <c r="Z43" s="297"/>
      <c r="AA43" s="295">
        <v>17</v>
      </c>
      <c r="AB43" s="296"/>
      <c r="AC43" s="296"/>
      <c r="AD43" s="296"/>
      <c r="AE43" s="296"/>
      <c r="AF43" s="296"/>
      <c r="AG43" s="296"/>
      <c r="AH43" s="296"/>
      <c r="AI43" s="296"/>
      <c r="AJ43" s="297"/>
      <c r="AK43" s="283">
        <f t="shared" si="1"/>
        <v>754834</v>
      </c>
      <c r="AL43" s="284"/>
      <c r="AM43" s="284"/>
      <c r="AN43" s="284"/>
      <c r="AO43" s="284"/>
      <c r="AP43" s="284"/>
      <c r="AQ43" s="284"/>
      <c r="AR43" s="284"/>
      <c r="AS43" s="285"/>
      <c r="AT43" s="309">
        <v>540260</v>
      </c>
      <c r="AU43" s="310"/>
      <c r="AV43" s="310"/>
      <c r="AW43" s="310"/>
      <c r="AX43" s="310"/>
      <c r="AY43" s="310"/>
      <c r="AZ43" s="310"/>
      <c r="BA43" s="310"/>
      <c r="BB43" s="310"/>
      <c r="BC43" s="311"/>
    </row>
    <row r="44" spans="1:55" s="72" customFormat="1" x14ac:dyDescent="0.2">
      <c r="A44" s="280" t="s">
        <v>193</v>
      </c>
      <c r="B44" s="281"/>
      <c r="C44" s="281"/>
      <c r="D44" s="281"/>
      <c r="E44" s="281"/>
      <c r="F44" s="281"/>
      <c r="G44" s="281"/>
      <c r="H44" s="281"/>
      <c r="I44" s="281"/>
      <c r="J44" s="281"/>
      <c r="K44" s="281"/>
      <c r="L44" s="281"/>
      <c r="M44" s="282"/>
      <c r="N44" s="69" t="s">
        <v>162</v>
      </c>
      <c r="O44" s="70" t="s">
        <v>194</v>
      </c>
      <c r="P44" s="71">
        <v>0</v>
      </c>
      <c r="Q44" s="283">
        <v>520510</v>
      </c>
      <c r="R44" s="284"/>
      <c r="S44" s="284"/>
      <c r="T44" s="284"/>
      <c r="U44" s="284"/>
      <c r="V44" s="284"/>
      <c r="W44" s="284"/>
      <c r="X44" s="284"/>
      <c r="Y44" s="284"/>
      <c r="Z44" s="285"/>
      <c r="AA44" s="283">
        <v>497260</v>
      </c>
      <c r="AB44" s="284"/>
      <c r="AC44" s="284"/>
      <c r="AD44" s="284"/>
      <c r="AE44" s="284"/>
      <c r="AF44" s="284"/>
      <c r="AG44" s="284"/>
      <c r="AH44" s="284"/>
      <c r="AI44" s="284"/>
      <c r="AJ44" s="285"/>
      <c r="AK44" s="283">
        <f t="shared" si="1"/>
        <v>23250</v>
      </c>
      <c r="AL44" s="284"/>
      <c r="AM44" s="284"/>
      <c r="AN44" s="284"/>
      <c r="AO44" s="284"/>
      <c r="AP44" s="284"/>
      <c r="AQ44" s="284"/>
      <c r="AR44" s="284"/>
      <c r="AS44" s="285"/>
      <c r="AT44" s="315">
        <v>39916</v>
      </c>
      <c r="AU44" s="316"/>
      <c r="AV44" s="316"/>
      <c r="AW44" s="316"/>
      <c r="AX44" s="316"/>
      <c r="AY44" s="316"/>
      <c r="AZ44" s="316"/>
      <c r="BA44" s="316"/>
      <c r="BB44" s="316"/>
      <c r="BC44" s="317"/>
    </row>
    <row r="45" spans="1:55" s="72" customFormat="1" x14ac:dyDescent="0.2">
      <c r="A45" s="280" t="s">
        <v>195</v>
      </c>
      <c r="B45" s="281"/>
      <c r="C45" s="281"/>
      <c r="D45" s="281"/>
      <c r="E45" s="281"/>
      <c r="F45" s="281"/>
      <c r="G45" s="281"/>
      <c r="H45" s="281"/>
      <c r="I45" s="281"/>
      <c r="J45" s="281"/>
      <c r="K45" s="281"/>
      <c r="L45" s="281"/>
      <c r="M45" s="282"/>
      <c r="N45" s="69" t="s">
        <v>162</v>
      </c>
      <c r="O45" s="70" t="s">
        <v>194</v>
      </c>
      <c r="P45" s="71">
        <v>1</v>
      </c>
      <c r="Q45" s="283"/>
      <c r="R45" s="284"/>
      <c r="S45" s="284"/>
      <c r="T45" s="284"/>
      <c r="U45" s="284"/>
      <c r="V45" s="284"/>
      <c r="W45" s="284"/>
      <c r="X45" s="284"/>
      <c r="Y45" s="284"/>
      <c r="Z45" s="285"/>
      <c r="AA45" s="283"/>
      <c r="AB45" s="284"/>
      <c r="AC45" s="284"/>
      <c r="AD45" s="284"/>
      <c r="AE45" s="284"/>
      <c r="AF45" s="284"/>
      <c r="AG45" s="284"/>
      <c r="AH45" s="284"/>
      <c r="AI45" s="284"/>
      <c r="AJ45" s="285"/>
      <c r="AK45" s="283">
        <f t="shared" si="1"/>
        <v>0</v>
      </c>
      <c r="AL45" s="284"/>
      <c r="AM45" s="284"/>
      <c r="AN45" s="284"/>
      <c r="AO45" s="284"/>
      <c r="AP45" s="284"/>
      <c r="AQ45" s="284"/>
      <c r="AR45" s="284"/>
      <c r="AS45" s="285"/>
      <c r="AT45" s="315"/>
      <c r="AU45" s="316"/>
      <c r="AV45" s="316"/>
      <c r="AW45" s="316"/>
      <c r="AX45" s="316"/>
      <c r="AY45" s="316"/>
      <c r="AZ45" s="316"/>
      <c r="BA45" s="316"/>
      <c r="BB45" s="316"/>
      <c r="BC45" s="317"/>
    </row>
    <row r="46" spans="1:55" s="72" customFormat="1" x14ac:dyDescent="0.2">
      <c r="A46" s="318" t="s">
        <v>196</v>
      </c>
      <c r="B46" s="318"/>
      <c r="C46" s="318"/>
      <c r="D46" s="318"/>
      <c r="E46" s="318"/>
      <c r="F46" s="318"/>
      <c r="G46" s="318"/>
      <c r="H46" s="318"/>
      <c r="I46" s="318"/>
      <c r="J46" s="318"/>
      <c r="K46" s="318"/>
      <c r="L46" s="318"/>
      <c r="M46" s="318"/>
      <c r="N46" s="70" t="s">
        <v>162</v>
      </c>
      <c r="O46" s="70" t="s">
        <v>194</v>
      </c>
      <c r="P46" s="71">
        <v>2</v>
      </c>
      <c r="Q46" s="283"/>
      <c r="R46" s="284"/>
      <c r="S46" s="284"/>
      <c r="T46" s="284"/>
      <c r="U46" s="284"/>
      <c r="V46" s="284"/>
      <c r="W46" s="284"/>
      <c r="X46" s="284"/>
      <c r="Y46" s="284"/>
      <c r="Z46" s="285"/>
      <c r="AA46" s="283"/>
      <c r="AB46" s="284"/>
      <c r="AC46" s="284"/>
      <c r="AD46" s="284"/>
      <c r="AE46" s="284"/>
      <c r="AF46" s="284"/>
      <c r="AG46" s="284"/>
      <c r="AH46" s="284"/>
      <c r="AI46" s="284"/>
      <c r="AJ46" s="285"/>
      <c r="AK46" s="283">
        <f t="shared" si="1"/>
        <v>0</v>
      </c>
      <c r="AL46" s="284"/>
      <c r="AM46" s="284"/>
      <c r="AN46" s="284"/>
      <c r="AO46" s="284"/>
      <c r="AP46" s="284"/>
      <c r="AQ46" s="284"/>
      <c r="AR46" s="284"/>
      <c r="AS46" s="285"/>
      <c r="AT46" s="315"/>
      <c r="AU46" s="316"/>
      <c r="AV46" s="316"/>
      <c r="AW46" s="316"/>
      <c r="AX46" s="316"/>
      <c r="AY46" s="316"/>
      <c r="AZ46" s="316"/>
      <c r="BA46" s="316"/>
      <c r="BB46" s="316"/>
      <c r="BC46" s="317"/>
    </row>
    <row r="47" spans="1:55" s="72" customFormat="1" x14ac:dyDescent="0.2">
      <c r="A47" s="304" t="s">
        <v>197</v>
      </c>
      <c r="B47" s="305"/>
      <c r="C47" s="305"/>
      <c r="D47" s="305"/>
      <c r="E47" s="305"/>
      <c r="F47" s="305"/>
      <c r="G47" s="305"/>
      <c r="H47" s="305"/>
      <c r="I47" s="305"/>
      <c r="J47" s="305"/>
      <c r="K47" s="305"/>
      <c r="L47" s="305"/>
      <c r="M47" s="319"/>
      <c r="N47" s="79" t="s">
        <v>162</v>
      </c>
      <c r="O47" s="80" t="s">
        <v>194</v>
      </c>
      <c r="P47" s="81">
        <v>3</v>
      </c>
      <c r="Q47" s="283"/>
      <c r="R47" s="284"/>
      <c r="S47" s="284"/>
      <c r="T47" s="284"/>
      <c r="U47" s="284"/>
      <c r="V47" s="284"/>
      <c r="W47" s="284"/>
      <c r="X47" s="284"/>
      <c r="Y47" s="284"/>
      <c r="Z47" s="285"/>
      <c r="AA47" s="283"/>
      <c r="AB47" s="284"/>
      <c r="AC47" s="284"/>
      <c r="AD47" s="284"/>
      <c r="AE47" s="284"/>
      <c r="AF47" s="284"/>
      <c r="AG47" s="284"/>
      <c r="AH47" s="284"/>
      <c r="AI47" s="284"/>
      <c r="AJ47" s="285"/>
      <c r="AK47" s="283">
        <f t="shared" si="1"/>
        <v>0</v>
      </c>
      <c r="AL47" s="284"/>
      <c r="AM47" s="284"/>
      <c r="AN47" s="284"/>
      <c r="AO47" s="284"/>
      <c r="AP47" s="284"/>
      <c r="AQ47" s="284"/>
      <c r="AR47" s="284"/>
      <c r="AS47" s="285"/>
      <c r="AT47" s="315"/>
      <c r="AU47" s="316"/>
      <c r="AV47" s="316"/>
      <c r="AW47" s="316"/>
      <c r="AX47" s="316"/>
      <c r="AY47" s="316"/>
      <c r="AZ47" s="316"/>
      <c r="BA47" s="316"/>
      <c r="BB47" s="316"/>
      <c r="BC47" s="317"/>
    </row>
    <row r="48" spans="1:55" s="72" customFormat="1" x14ac:dyDescent="0.2">
      <c r="A48" s="280" t="s">
        <v>198</v>
      </c>
      <c r="B48" s="281"/>
      <c r="C48" s="281"/>
      <c r="D48" s="281"/>
      <c r="E48" s="281"/>
      <c r="F48" s="281"/>
      <c r="G48" s="281"/>
      <c r="H48" s="281"/>
      <c r="I48" s="281"/>
      <c r="J48" s="281"/>
      <c r="K48" s="281"/>
      <c r="L48" s="281"/>
      <c r="M48" s="282"/>
      <c r="N48" s="69" t="s">
        <v>162</v>
      </c>
      <c r="O48" s="70" t="s">
        <v>194</v>
      </c>
      <c r="P48" s="71">
        <v>4</v>
      </c>
      <c r="Q48" s="283"/>
      <c r="R48" s="284"/>
      <c r="S48" s="284"/>
      <c r="T48" s="284"/>
      <c r="U48" s="284"/>
      <c r="V48" s="284"/>
      <c r="W48" s="284"/>
      <c r="X48" s="284"/>
      <c r="Y48" s="284"/>
      <c r="Z48" s="285"/>
      <c r="AA48" s="283"/>
      <c r="AB48" s="284"/>
      <c r="AC48" s="284"/>
      <c r="AD48" s="284"/>
      <c r="AE48" s="284"/>
      <c r="AF48" s="284"/>
      <c r="AG48" s="284"/>
      <c r="AH48" s="284"/>
      <c r="AI48" s="284"/>
      <c r="AJ48" s="285"/>
      <c r="AK48" s="283">
        <f t="shared" si="1"/>
        <v>0</v>
      </c>
      <c r="AL48" s="284"/>
      <c r="AM48" s="284"/>
      <c r="AN48" s="284"/>
      <c r="AO48" s="284"/>
      <c r="AP48" s="284"/>
      <c r="AQ48" s="284"/>
      <c r="AR48" s="284"/>
      <c r="AS48" s="285"/>
      <c r="AT48" s="315"/>
      <c r="AU48" s="316"/>
      <c r="AV48" s="316"/>
      <c r="AW48" s="316"/>
      <c r="AX48" s="316"/>
      <c r="AY48" s="316"/>
      <c r="AZ48" s="316"/>
      <c r="BA48" s="316"/>
      <c r="BB48" s="316"/>
      <c r="BC48" s="317"/>
    </row>
    <row r="49" spans="1:55" x14ac:dyDescent="0.2">
      <c r="A49" s="323" t="s">
        <v>199</v>
      </c>
      <c r="B49" s="324"/>
      <c r="C49" s="324"/>
      <c r="D49" s="324"/>
      <c r="E49" s="324"/>
      <c r="F49" s="324"/>
      <c r="G49" s="324"/>
      <c r="H49" s="324"/>
      <c r="I49" s="324"/>
      <c r="J49" s="324"/>
      <c r="K49" s="324"/>
      <c r="L49" s="324"/>
      <c r="M49" s="325"/>
      <c r="N49" s="84" t="s">
        <v>162</v>
      </c>
      <c r="O49" s="85" t="s">
        <v>194</v>
      </c>
      <c r="P49" s="86">
        <v>5</v>
      </c>
      <c r="Q49" s="320">
        <f>Q50+Q55</f>
        <v>46066195</v>
      </c>
      <c r="R49" s="321"/>
      <c r="S49" s="321"/>
      <c r="T49" s="321"/>
      <c r="U49" s="321"/>
      <c r="V49" s="321"/>
      <c r="W49" s="321"/>
      <c r="X49" s="321"/>
      <c r="Y49" s="321"/>
      <c r="Z49" s="322"/>
      <c r="AA49" s="320">
        <f>AA50+AA55</f>
        <v>11945600</v>
      </c>
      <c r="AB49" s="321"/>
      <c r="AC49" s="321"/>
      <c r="AD49" s="321"/>
      <c r="AE49" s="321"/>
      <c r="AF49" s="321"/>
      <c r="AG49" s="321"/>
      <c r="AH49" s="321"/>
      <c r="AI49" s="321"/>
      <c r="AJ49" s="322"/>
      <c r="AK49" s="326">
        <f t="shared" si="1"/>
        <v>34120595</v>
      </c>
      <c r="AL49" s="327"/>
      <c r="AM49" s="327"/>
      <c r="AN49" s="327"/>
      <c r="AO49" s="327"/>
      <c r="AP49" s="327"/>
      <c r="AQ49" s="327"/>
      <c r="AR49" s="327"/>
      <c r="AS49" s="328"/>
      <c r="AT49" s="320">
        <v>35488267</v>
      </c>
      <c r="AU49" s="321"/>
      <c r="AV49" s="321"/>
      <c r="AW49" s="321"/>
      <c r="AX49" s="321"/>
      <c r="AY49" s="321"/>
      <c r="AZ49" s="321"/>
      <c r="BA49" s="321"/>
      <c r="BB49" s="321"/>
      <c r="BC49" s="322"/>
    </row>
    <row r="50" spans="1:55" s="72" customFormat="1" ht="28.15" customHeight="1" x14ac:dyDescent="0.2">
      <c r="A50" s="280" t="s">
        <v>200</v>
      </c>
      <c r="B50" s="281"/>
      <c r="C50" s="281"/>
      <c r="D50" s="281"/>
      <c r="E50" s="281"/>
      <c r="F50" s="281"/>
      <c r="G50" s="281"/>
      <c r="H50" s="281"/>
      <c r="I50" s="281"/>
      <c r="J50" s="281"/>
      <c r="K50" s="281"/>
      <c r="L50" s="281"/>
      <c r="M50" s="282"/>
      <c r="N50" s="69" t="s">
        <v>162</v>
      </c>
      <c r="O50" s="70" t="s">
        <v>194</v>
      </c>
      <c r="P50" s="71">
        <v>6</v>
      </c>
      <c r="Q50" s="283">
        <v>39761725</v>
      </c>
      <c r="R50" s="284"/>
      <c r="S50" s="284"/>
      <c r="T50" s="284"/>
      <c r="U50" s="284"/>
      <c r="V50" s="284"/>
      <c r="W50" s="284"/>
      <c r="X50" s="284"/>
      <c r="Y50" s="284"/>
      <c r="Z50" s="285"/>
      <c r="AA50" s="283">
        <v>7955427</v>
      </c>
      <c r="AB50" s="284"/>
      <c r="AC50" s="284"/>
      <c r="AD50" s="284"/>
      <c r="AE50" s="284"/>
      <c r="AF50" s="284"/>
      <c r="AG50" s="284"/>
      <c r="AH50" s="284"/>
      <c r="AI50" s="284"/>
      <c r="AJ50" s="285"/>
      <c r="AK50" s="283">
        <f t="shared" si="1"/>
        <v>31806298</v>
      </c>
      <c r="AL50" s="284"/>
      <c r="AM50" s="284"/>
      <c r="AN50" s="284"/>
      <c r="AO50" s="284"/>
      <c r="AP50" s="284"/>
      <c r="AQ50" s="284"/>
      <c r="AR50" s="284"/>
      <c r="AS50" s="285"/>
      <c r="AT50" s="283">
        <v>33169769</v>
      </c>
      <c r="AU50" s="284"/>
      <c r="AV50" s="284"/>
      <c r="AW50" s="284"/>
      <c r="AX50" s="284"/>
      <c r="AY50" s="284"/>
      <c r="AZ50" s="284"/>
      <c r="BA50" s="284"/>
      <c r="BB50" s="284"/>
      <c r="BC50" s="285"/>
    </row>
    <row r="51" spans="1:55" x14ac:dyDescent="0.2">
      <c r="A51" s="298" t="s">
        <v>201</v>
      </c>
      <c r="B51" s="299"/>
      <c r="C51" s="299"/>
      <c r="D51" s="299"/>
      <c r="E51" s="299"/>
      <c r="F51" s="299"/>
      <c r="G51" s="299"/>
      <c r="H51" s="299"/>
      <c r="I51" s="299"/>
      <c r="J51" s="299"/>
      <c r="K51" s="299"/>
      <c r="L51" s="299"/>
      <c r="M51" s="300"/>
      <c r="N51" s="73" t="s">
        <v>162</v>
      </c>
      <c r="O51" s="74" t="s">
        <v>194</v>
      </c>
      <c r="P51" s="75">
        <v>7</v>
      </c>
      <c r="Q51" s="295">
        <v>39753378</v>
      </c>
      <c r="R51" s="296"/>
      <c r="S51" s="296"/>
      <c r="T51" s="296"/>
      <c r="U51" s="296"/>
      <c r="V51" s="296"/>
      <c r="W51" s="296"/>
      <c r="X51" s="296"/>
      <c r="Y51" s="296"/>
      <c r="Z51" s="297"/>
      <c r="AA51" s="295">
        <v>7955427</v>
      </c>
      <c r="AB51" s="296"/>
      <c r="AC51" s="296"/>
      <c r="AD51" s="296"/>
      <c r="AE51" s="296"/>
      <c r="AF51" s="296"/>
      <c r="AG51" s="296"/>
      <c r="AH51" s="296"/>
      <c r="AI51" s="296"/>
      <c r="AJ51" s="297"/>
      <c r="AK51" s="283">
        <f t="shared" si="1"/>
        <v>31797951</v>
      </c>
      <c r="AL51" s="284"/>
      <c r="AM51" s="284"/>
      <c r="AN51" s="284"/>
      <c r="AO51" s="284"/>
      <c r="AP51" s="284"/>
      <c r="AQ51" s="284"/>
      <c r="AR51" s="284"/>
      <c r="AS51" s="285"/>
      <c r="AT51" s="289">
        <v>32749117</v>
      </c>
      <c r="AU51" s="290"/>
      <c r="AV51" s="290"/>
      <c r="AW51" s="290"/>
      <c r="AX51" s="290"/>
      <c r="AY51" s="290"/>
      <c r="AZ51" s="290"/>
      <c r="BA51" s="290"/>
      <c r="BB51" s="290"/>
      <c r="BC51" s="291"/>
    </row>
    <row r="52" spans="1:55" x14ac:dyDescent="0.2">
      <c r="A52" s="298" t="s">
        <v>202</v>
      </c>
      <c r="B52" s="299"/>
      <c r="C52" s="299"/>
      <c r="D52" s="299"/>
      <c r="E52" s="299"/>
      <c r="F52" s="299"/>
      <c r="G52" s="299"/>
      <c r="H52" s="299"/>
      <c r="I52" s="299"/>
      <c r="J52" s="299"/>
      <c r="K52" s="299"/>
      <c r="L52" s="299"/>
      <c r="M52" s="300"/>
      <c r="N52" s="73" t="s">
        <v>162</v>
      </c>
      <c r="O52" s="74" t="s">
        <v>194</v>
      </c>
      <c r="P52" s="75">
        <v>8</v>
      </c>
      <c r="Q52" s="295"/>
      <c r="R52" s="296"/>
      <c r="S52" s="296"/>
      <c r="T52" s="296"/>
      <c r="U52" s="296"/>
      <c r="V52" s="296"/>
      <c r="W52" s="296"/>
      <c r="X52" s="296"/>
      <c r="Y52" s="296"/>
      <c r="Z52" s="297"/>
      <c r="AA52" s="295"/>
      <c r="AB52" s="296"/>
      <c r="AC52" s="296"/>
      <c r="AD52" s="296"/>
      <c r="AE52" s="296"/>
      <c r="AF52" s="296"/>
      <c r="AG52" s="296"/>
      <c r="AH52" s="296"/>
      <c r="AI52" s="296"/>
      <c r="AJ52" s="297"/>
      <c r="AK52" s="283">
        <f t="shared" si="1"/>
        <v>0</v>
      </c>
      <c r="AL52" s="284"/>
      <c r="AM52" s="284"/>
      <c r="AN52" s="284"/>
      <c r="AO52" s="284"/>
      <c r="AP52" s="284"/>
      <c r="AQ52" s="284"/>
      <c r="AR52" s="284"/>
      <c r="AS52" s="285"/>
      <c r="AT52" s="289"/>
      <c r="AU52" s="290"/>
      <c r="AV52" s="290"/>
      <c r="AW52" s="290"/>
      <c r="AX52" s="290"/>
      <c r="AY52" s="290"/>
      <c r="AZ52" s="290"/>
      <c r="BA52" s="290"/>
      <c r="BB52" s="290"/>
      <c r="BC52" s="291"/>
    </row>
    <row r="53" spans="1:55" x14ac:dyDescent="0.2">
      <c r="A53" s="298" t="s">
        <v>203</v>
      </c>
      <c r="B53" s="299"/>
      <c r="C53" s="299"/>
      <c r="D53" s="299"/>
      <c r="E53" s="299"/>
      <c r="F53" s="299"/>
      <c r="G53" s="299"/>
      <c r="H53" s="299"/>
      <c r="I53" s="299"/>
      <c r="J53" s="299"/>
      <c r="K53" s="299"/>
      <c r="L53" s="299"/>
      <c r="M53" s="300"/>
      <c r="N53" s="73" t="s">
        <v>162</v>
      </c>
      <c r="O53" s="74" t="s">
        <v>194</v>
      </c>
      <c r="P53" s="75">
        <v>9</v>
      </c>
      <c r="Q53" s="295"/>
      <c r="R53" s="296"/>
      <c r="S53" s="296"/>
      <c r="T53" s="296"/>
      <c r="U53" s="296"/>
      <c r="V53" s="296"/>
      <c r="W53" s="296"/>
      <c r="X53" s="296"/>
      <c r="Y53" s="296"/>
      <c r="Z53" s="297"/>
      <c r="AA53" s="295"/>
      <c r="AB53" s="296"/>
      <c r="AC53" s="296"/>
      <c r="AD53" s="296"/>
      <c r="AE53" s="296"/>
      <c r="AF53" s="296"/>
      <c r="AG53" s="296"/>
      <c r="AH53" s="296"/>
      <c r="AI53" s="296"/>
      <c r="AJ53" s="297"/>
      <c r="AK53" s="283">
        <f t="shared" si="1"/>
        <v>0</v>
      </c>
      <c r="AL53" s="284"/>
      <c r="AM53" s="284"/>
      <c r="AN53" s="284"/>
      <c r="AO53" s="284"/>
      <c r="AP53" s="284"/>
      <c r="AQ53" s="284"/>
      <c r="AR53" s="284"/>
      <c r="AS53" s="285"/>
      <c r="AT53" s="309"/>
      <c r="AU53" s="310"/>
      <c r="AV53" s="310"/>
      <c r="AW53" s="310"/>
      <c r="AX53" s="310"/>
      <c r="AY53" s="310"/>
      <c r="AZ53" s="310"/>
      <c r="BA53" s="310"/>
      <c r="BB53" s="310"/>
      <c r="BC53" s="311"/>
    </row>
    <row r="54" spans="1:55" x14ac:dyDescent="0.2">
      <c r="A54" s="298" t="s">
        <v>204</v>
      </c>
      <c r="B54" s="299"/>
      <c r="C54" s="299"/>
      <c r="D54" s="299"/>
      <c r="E54" s="299"/>
      <c r="F54" s="299"/>
      <c r="G54" s="299"/>
      <c r="H54" s="299"/>
      <c r="I54" s="299"/>
      <c r="J54" s="299"/>
      <c r="K54" s="299"/>
      <c r="L54" s="299"/>
      <c r="M54" s="300"/>
      <c r="N54" s="73" t="s">
        <v>162</v>
      </c>
      <c r="O54" s="74" t="s">
        <v>205</v>
      </c>
      <c r="P54" s="75">
        <v>0</v>
      </c>
      <c r="Q54" s="295">
        <v>8347</v>
      </c>
      <c r="R54" s="296"/>
      <c r="S54" s="296"/>
      <c r="T54" s="296"/>
      <c r="U54" s="296"/>
      <c r="V54" s="296"/>
      <c r="W54" s="296"/>
      <c r="X54" s="296"/>
      <c r="Y54" s="296"/>
      <c r="Z54" s="297"/>
      <c r="AA54" s="295"/>
      <c r="AB54" s="296"/>
      <c r="AC54" s="296"/>
      <c r="AD54" s="296"/>
      <c r="AE54" s="296"/>
      <c r="AF54" s="296"/>
      <c r="AG54" s="296"/>
      <c r="AH54" s="296"/>
      <c r="AI54" s="296"/>
      <c r="AJ54" s="297"/>
      <c r="AK54" s="283">
        <f t="shared" si="1"/>
        <v>8347</v>
      </c>
      <c r="AL54" s="284"/>
      <c r="AM54" s="284"/>
      <c r="AN54" s="284"/>
      <c r="AO54" s="284"/>
      <c r="AP54" s="284"/>
      <c r="AQ54" s="284"/>
      <c r="AR54" s="284"/>
      <c r="AS54" s="285"/>
      <c r="AT54" s="309">
        <v>420652</v>
      </c>
      <c r="AU54" s="310"/>
      <c r="AV54" s="310"/>
      <c r="AW54" s="310"/>
      <c r="AX54" s="310"/>
      <c r="AY54" s="310"/>
      <c r="AZ54" s="310"/>
      <c r="BA54" s="310"/>
      <c r="BB54" s="310"/>
      <c r="BC54" s="311"/>
    </row>
    <row r="55" spans="1:55" s="72" customFormat="1" x14ac:dyDescent="0.2">
      <c r="A55" s="280" t="s">
        <v>206</v>
      </c>
      <c r="B55" s="281"/>
      <c r="C55" s="281"/>
      <c r="D55" s="281"/>
      <c r="E55" s="281"/>
      <c r="F55" s="281"/>
      <c r="G55" s="281"/>
      <c r="H55" s="281"/>
      <c r="I55" s="281"/>
      <c r="J55" s="281"/>
      <c r="K55" s="281"/>
      <c r="L55" s="281"/>
      <c r="M55" s="282"/>
      <c r="N55" s="69" t="s">
        <v>162</v>
      </c>
      <c r="O55" s="70" t="s">
        <v>205</v>
      </c>
      <c r="P55" s="71">
        <v>1</v>
      </c>
      <c r="Q55" s="283">
        <f>Q56+Q57+Q58+Q59+Q60</f>
        <v>6304470</v>
      </c>
      <c r="R55" s="284"/>
      <c r="S55" s="284"/>
      <c r="T55" s="284"/>
      <c r="U55" s="284"/>
      <c r="V55" s="284"/>
      <c r="W55" s="284"/>
      <c r="X55" s="284"/>
      <c r="Y55" s="284"/>
      <c r="Z55" s="285"/>
      <c r="AA55" s="283">
        <v>3990173</v>
      </c>
      <c r="AB55" s="284"/>
      <c r="AC55" s="284"/>
      <c r="AD55" s="284"/>
      <c r="AE55" s="284"/>
      <c r="AF55" s="284"/>
      <c r="AG55" s="284"/>
      <c r="AH55" s="284"/>
      <c r="AI55" s="284"/>
      <c r="AJ55" s="285"/>
      <c r="AK55" s="283">
        <f t="shared" si="1"/>
        <v>2314297</v>
      </c>
      <c r="AL55" s="284"/>
      <c r="AM55" s="284"/>
      <c r="AN55" s="284"/>
      <c r="AO55" s="284"/>
      <c r="AP55" s="284"/>
      <c r="AQ55" s="284"/>
      <c r="AR55" s="284"/>
      <c r="AS55" s="285"/>
      <c r="AT55" s="283">
        <v>2318498</v>
      </c>
      <c r="AU55" s="284"/>
      <c r="AV55" s="284"/>
      <c r="AW55" s="284"/>
      <c r="AX55" s="284"/>
      <c r="AY55" s="284"/>
      <c r="AZ55" s="284"/>
      <c r="BA55" s="284"/>
      <c r="BB55" s="284"/>
      <c r="BC55" s="285"/>
    </row>
    <row r="56" spans="1:55" x14ac:dyDescent="0.2">
      <c r="A56" s="298" t="s">
        <v>207</v>
      </c>
      <c r="B56" s="299"/>
      <c r="C56" s="299"/>
      <c r="D56" s="299"/>
      <c r="E56" s="299"/>
      <c r="F56" s="299"/>
      <c r="G56" s="299"/>
      <c r="H56" s="299"/>
      <c r="I56" s="299"/>
      <c r="J56" s="299"/>
      <c r="K56" s="299"/>
      <c r="L56" s="299"/>
      <c r="M56" s="300"/>
      <c r="N56" s="73" t="s">
        <v>162</v>
      </c>
      <c r="O56" s="74" t="s">
        <v>205</v>
      </c>
      <c r="P56" s="75">
        <v>2</v>
      </c>
      <c r="Q56" s="295"/>
      <c r="R56" s="296"/>
      <c r="S56" s="296"/>
      <c r="T56" s="296"/>
      <c r="U56" s="296"/>
      <c r="V56" s="296"/>
      <c r="W56" s="296"/>
      <c r="X56" s="296"/>
      <c r="Y56" s="296"/>
      <c r="Z56" s="297"/>
      <c r="AA56" s="295"/>
      <c r="AB56" s="296"/>
      <c r="AC56" s="296"/>
      <c r="AD56" s="296"/>
      <c r="AE56" s="296"/>
      <c r="AF56" s="296"/>
      <c r="AG56" s="296"/>
      <c r="AH56" s="296"/>
      <c r="AI56" s="296"/>
      <c r="AJ56" s="297"/>
      <c r="AK56" s="283">
        <f t="shared" si="1"/>
        <v>0</v>
      </c>
      <c r="AL56" s="284"/>
      <c r="AM56" s="284"/>
      <c r="AN56" s="284"/>
      <c r="AO56" s="284"/>
      <c r="AP56" s="284"/>
      <c r="AQ56" s="284"/>
      <c r="AR56" s="284"/>
      <c r="AS56" s="285"/>
      <c r="AT56" s="309"/>
      <c r="AU56" s="310"/>
      <c r="AV56" s="310"/>
      <c r="AW56" s="310"/>
      <c r="AX56" s="310"/>
      <c r="AY56" s="310"/>
      <c r="AZ56" s="310"/>
      <c r="BA56" s="310"/>
      <c r="BB56" s="310"/>
      <c r="BC56" s="311"/>
    </row>
    <row r="57" spans="1:55" x14ac:dyDescent="0.2">
      <c r="A57" s="298" t="s">
        <v>208</v>
      </c>
      <c r="B57" s="299"/>
      <c r="C57" s="299"/>
      <c r="D57" s="299"/>
      <c r="E57" s="299"/>
      <c r="F57" s="299"/>
      <c r="G57" s="299"/>
      <c r="H57" s="299"/>
      <c r="I57" s="299"/>
      <c r="J57" s="299"/>
      <c r="K57" s="299"/>
      <c r="L57" s="299"/>
      <c r="M57" s="300"/>
      <c r="N57" s="73" t="s">
        <v>162</v>
      </c>
      <c r="O57" s="74" t="s">
        <v>205</v>
      </c>
      <c r="P57" s="75">
        <v>3</v>
      </c>
      <c r="Q57" s="295"/>
      <c r="R57" s="296"/>
      <c r="S57" s="296"/>
      <c r="T57" s="296"/>
      <c r="U57" s="296"/>
      <c r="V57" s="296"/>
      <c r="W57" s="296"/>
      <c r="X57" s="296"/>
      <c r="Y57" s="296"/>
      <c r="Z57" s="297"/>
      <c r="AA57" s="295"/>
      <c r="AB57" s="296"/>
      <c r="AC57" s="296"/>
      <c r="AD57" s="296"/>
      <c r="AE57" s="296"/>
      <c r="AF57" s="296"/>
      <c r="AG57" s="296"/>
      <c r="AH57" s="296"/>
      <c r="AI57" s="296"/>
      <c r="AJ57" s="297"/>
      <c r="AK57" s="283">
        <f t="shared" si="1"/>
        <v>0</v>
      </c>
      <c r="AL57" s="284"/>
      <c r="AM57" s="284"/>
      <c r="AN57" s="284"/>
      <c r="AO57" s="284"/>
      <c r="AP57" s="284"/>
      <c r="AQ57" s="284"/>
      <c r="AR57" s="284"/>
      <c r="AS57" s="285"/>
      <c r="AT57" s="289"/>
      <c r="AU57" s="290"/>
      <c r="AV57" s="290"/>
      <c r="AW57" s="290"/>
      <c r="AX57" s="290"/>
      <c r="AY57" s="290"/>
      <c r="AZ57" s="290"/>
      <c r="BA57" s="290"/>
      <c r="BB57" s="290"/>
      <c r="BC57" s="291"/>
    </row>
    <row r="58" spans="1:55" x14ac:dyDescent="0.2">
      <c r="A58" s="298" t="s">
        <v>209</v>
      </c>
      <c r="B58" s="299"/>
      <c r="C58" s="299"/>
      <c r="D58" s="299"/>
      <c r="E58" s="299"/>
      <c r="F58" s="299"/>
      <c r="G58" s="299"/>
      <c r="H58" s="299"/>
      <c r="I58" s="299"/>
      <c r="J58" s="299"/>
      <c r="K58" s="299"/>
      <c r="L58" s="299"/>
      <c r="M58" s="300"/>
      <c r="N58" s="73" t="s">
        <v>162</v>
      </c>
      <c r="O58" s="74" t="s">
        <v>205</v>
      </c>
      <c r="P58" s="75">
        <v>4</v>
      </c>
      <c r="Q58" s="295"/>
      <c r="R58" s="296"/>
      <c r="S58" s="296"/>
      <c r="T58" s="296"/>
      <c r="U58" s="296"/>
      <c r="V58" s="296"/>
      <c r="W58" s="296"/>
      <c r="X58" s="296"/>
      <c r="Y58" s="296"/>
      <c r="Z58" s="297"/>
      <c r="AA58" s="295"/>
      <c r="AB58" s="296"/>
      <c r="AC58" s="296"/>
      <c r="AD58" s="296"/>
      <c r="AE58" s="296"/>
      <c r="AF58" s="296"/>
      <c r="AG58" s="296"/>
      <c r="AH58" s="296"/>
      <c r="AI58" s="296"/>
      <c r="AJ58" s="297"/>
      <c r="AK58" s="283">
        <f t="shared" si="1"/>
        <v>0</v>
      </c>
      <c r="AL58" s="284"/>
      <c r="AM58" s="284"/>
      <c r="AN58" s="284"/>
      <c r="AO58" s="284"/>
      <c r="AP58" s="284"/>
      <c r="AQ58" s="284"/>
      <c r="AR58" s="284"/>
      <c r="AS58" s="285"/>
      <c r="AT58" s="289"/>
      <c r="AU58" s="290"/>
      <c r="AV58" s="290"/>
      <c r="AW58" s="290"/>
      <c r="AX58" s="290"/>
      <c r="AY58" s="290"/>
      <c r="AZ58" s="290"/>
      <c r="BA58" s="290"/>
      <c r="BB58" s="290"/>
      <c r="BC58" s="291"/>
    </row>
    <row r="59" spans="1:55" x14ac:dyDescent="0.2">
      <c r="A59" s="298" t="s">
        <v>210</v>
      </c>
      <c r="B59" s="299"/>
      <c r="C59" s="299"/>
      <c r="D59" s="299"/>
      <c r="E59" s="299"/>
      <c r="F59" s="299"/>
      <c r="G59" s="299"/>
      <c r="H59" s="299"/>
      <c r="I59" s="299"/>
      <c r="J59" s="299"/>
      <c r="K59" s="299"/>
      <c r="L59" s="299"/>
      <c r="M59" s="300"/>
      <c r="N59" s="73" t="s">
        <v>162</v>
      </c>
      <c r="O59" s="74" t="s">
        <v>205</v>
      </c>
      <c r="P59" s="75">
        <v>5</v>
      </c>
      <c r="Q59" s="295">
        <v>6304470</v>
      </c>
      <c r="R59" s="296"/>
      <c r="S59" s="296"/>
      <c r="T59" s="296"/>
      <c r="U59" s="296"/>
      <c r="V59" s="296"/>
      <c r="W59" s="296"/>
      <c r="X59" s="296"/>
      <c r="Y59" s="296"/>
      <c r="Z59" s="297"/>
      <c r="AA59" s="295">
        <v>3990173</v>
      </c>
      <c r="AB59" s="296"/>
      <c r="AC59" s="296"/>
      <c r="AD59" s="296"/>
      <c r="AE59" s="296"/>
      <c r="AF59" s="296"/>
      <c r="AG59" s="296"/>
      <c r="AH59" s="296"/>
      <c r="AI59" s="296"/>
      <c r="AJ59" s="297"/>
      <c r="AK59" s="283">
        <f t="shared" si="1"/>
        <v>2314297</v>
      </c>
      <c r="AL59" s="284"/>
      <c r="AM59" s="284"/>
      <c r="AN59" s="284"/>
      <c r="AO59" s="284"/>
      <c r="AP59" s="284"/>
      <c r="AQ59" s="284"/>
      <c r="AR59" s="284"/>
      <c r="AS59" s="285"/>
      <c r="AT59" s="309">
        <v>2318498</v>
      </c>
      <c r="AU59" s="310"/>
      <c r="AV59" s="310"/>
      <c r="AW59" s="310"/>
      <c r="AX59" s="310"/>
      <c r="AY59" s="310"/>
      <c r="AZ59" s="310"/>
      <c r="BA59" s="310"/>
      <c r="BB59" s="310"/>
      <c r="BC59" s="311"/>
    </row>
    <row r="60" spans="1:55" x14ac:dyDescent="0.2">
      <c r="A60" s="298" t="s">
        <v>211</v>
      </c>
      <c r="B60" s="299"/>
      <c r="C60" s="299"/>
      <c r="D60" s="299"/>
      <c r="E60" s="299"/>
      <c r="F60" s="299"/>
      <c r="G60" s="299"/>
      <c r="H60" s="299"/>
      <c r="I60" s="299"/>
      <c r="J60" s="299"/>
      <c r="K60" s="299"/>
      <c r="L60" s="299"/>
      <c r="M60" s="300"/>
      <c r="N60" s="73" t="s">
        <v>162</v>
      </c>
      <c r="O60" s="74" t="s">
        <v>205</v>
      </c>
      <c r="P60" s="75">
        <v>6</v>
      </c>
      <c r="Q60" s="295"/>
      <c r="R60" s="296"/>
      <c r="S60" s="296"/>
      <c r="T60" s="296"/>
      <c r="U60" s="296"/>
      <c r="V60" s="296"/>
      <c r="W60" s="296"/>
      <c r="X60" s="296"/>
      <c r="Y60" s="296"/>
      <c r="Z60" s="297"/>
      <c r="AA60" s="295"/>
      <c r="AB60" s="296"/>
      <c r="AC60" s="296"/>
      <c r="AD60" s="296"/>
      <c r="AE60" s="296"/>
      <c r="AF60" s="296"/>
      <c r="AG60" s="296"/>
      <c r="AH60" s="296"/>
      <c r="AI60" s="296"/>
      <c r="AJ60" s="297"/>
      <c r="AK60" s="283">
        <f t="shared" si="1"/>
        <v>0</v>
      </c>
      <c r="AL60" s="284"/>
      <c r="AM60" s="284"/>
      <c r="AN60" s="284"/>
      <c r="AO60" s="284"/>
      <c r="AP60" s="284"/>
      <c r="AQ60" s="284"/>
      <c r="AR60" s="284"/>
      <c r="AS60" s="285"/>
      <c r="AT60" s="309"/>
      <c r="AU60" s="310"/>
      <c r="AV60" s="310"/>
      <c r="AW60" s="310"/>
      <c r="AX60" s="310"/>
      <c r="AY60" s="310"/>
      <c r="AZ60" s="310"/>
      <c r="BA60" s="310"/>
      <c r="BB60" s="310"/>
      <c r="BC60" s="311"/>
    </row>
    <row r="61" spans="1:55" x14ac:dyDescent="0.2">
      <c r="A61" s="323" t="s">
        <v>212</v>
      </c>
      <c r="B61" s="324"/>
      <c r="C61" s="324"/>
      <c r="D61" s="324"/>
      <c r="E61" s="324"/>
      <c r="F61" s="324"/>
      <c r="G61" s="324"/>
      <c r="H61" s="324"/>
      <c r="I61" s="324"/>
      <c r="J61" s="324"/>
      <c r="K61" s="324"/>
      <c r="L61" s="324"/>
      <c r="M61" s="325"/>
      <c r="N61" s="84" t="s">
        <v>162</v>
      </c>
      <c r="O61" s="85" t="s">
        <v>205</v>
      </c>
      <c r="P61" s="86">
        <v>7</v>
      </c>
      <c r="Q61" s="295"/>
      <c r="R61" s="296"/>
      <c r="S61" s="296"/>
      <c r="T61" s="296"/>
      <c r="U61" s="296"/>
      <c r="V61" s="296"/>
      <c r="W61" s="296"/>
      <c r="X61" s="296"/>
      <c r="Y61" s="296"/>
      <c r="Z61" s="297"/>
      <c r="AA61" s="295"/>
      <c r="AB61" s="296"/>
      <c r="AC61" s="296"/>
      <c r="AD61" s="296"/>
      <c r="AE61" s="296"/>
      <c r="AF61" s="296"/>
      <c r="AG61" s="296"/>
      <c r="AH61" s="296"/>
      <c r="AI61" s="296"/>
      <c r="AJ61" s="297"/>
      <c r="AK61" s="283">
        <f t="shared" si="1"/>
        <v>0</v>
      </c>
      <c r="AL61" s="284"/>
      <c r="AM61" s="284"/>
      <c r="AN61" s="284"/>
      <c r="AO61" s="284"/>
      <c r="AP61" s="284"/>
      <c r="AQ61" s="284"/>
      <c r="AR61" s="284"/>
      <c r="AS61" s="285"/>
      <c r="AT61" s="309"/>
      <c r="AU61" s="310"/>
      <c r="AV61" s="310"/>
      <c r="AW61" s="310"/>
      <c r="AX61" s="310"/>
      <c r="AY61" s="310"/>
      <c r="AZ61" s="310"/>
      <c r="BA61" s="310"/>
      <c r="BB61" s="310"/>
      <c r="BC61" s="311"/>
    </row>
    <row r="62" spans="1:55" x14ac:dyDescent="0.2">
      <c r="A62" s="323" t="s">
        <v>213</v>
      </c>
      <c r="B62" s="324"/>
      <c r="C62" s="324"/>
      <c r="D62" s="324"/>
      <c r="E62" s="324"/>
      <c r="F62" s="324"/>
      <c r="G62" s="324"/>
      <c r="H62" s="324"/>
      <c r="I62" s="324"/>
      <c r="J62" s="324"/>
      <c r="K62" s="324"/>
      <c r="L62" s="324"/>
      <c r="M62" s="325"/>
      <c r="N62" s="84" t="s">
        <v>162</v>
      </c>
      <c r="O62" s="85" t="s">
        <v>205</v>
      </c>
      <c r="P62" s="86">
        <v>8</v>
      </c>
      <c r="Q62" s="320">
        <f>Q15+Q49+Q61</f>
        <v>1132079843</v>
      </c>
      <c r="R62" s="321"/>
      <c r="S62" s="321"/>
      <c r="T62" s="321"/>
      <c r="U62" s="321"/>
      <c r="V62" s="321"/>
      <c r="W62" s="321"/>
      <c r="X62" s="321"/>
      <c r="Y62" s="321"/>
      <c r="Z62" s="322"/>
      <c r="AA62" s="320">
        <f>AA15+AA49+AA61</f>
        <v>117199592</v>
      </c>
      <c r="AB62" s="321"/>
      <c r="AC62" s="321"/>
      <c r="AD62" s="321"/>
      <c r="AE62" s="321"/>
      <c r="AF62" s="321"/>
      <c r="AG62" s="321"/>
      <c r="AH62" s="321"/>
      <c r="AI62" s="321"/>
      <c r="AJ62" s="322"/>
      <c r="AK62" s="326">
        <f t="shared" si="1"/>
        <v>1014880251</v>
      </c>
      <c r="AL62" s="327"/>
      <c r="AM62" s="327"/>
      <c r="AN62" s="327"/>
      <c r="AO62" s="327"/>
      <c r="AP62" s="327"/>
      <c r="AQ62" s="327"/>
      <c r="AR62" s="327"/>
      <c r="AS62" s="328"/>
      <c r="AT62" s="320">
        <v>1020379950</v>
      </c>
      <c r="AU62" s="321"/>
      <c r="AV62" s="321"/>
      <c r="AW62" s="321"/>
      <c r="AX62" s="321"/>
      <c r="AY62" s="321"/>
      <c r="AZ62" s="321"/>
      <c r="BA62" s="321"/>
      <c r="BB62" s="321"/>
      <c r="BC62" s="322"/>
    </row>
    <row r="63" spans="1:55" x14ac:dyDescent="0.2">
      <c r="A63" s="323" t="s">
        <v>214</v>
      </c>
      <c r="B63" s="324"/>
      <c r="C63" s="324"/>
      <c r="D63" s="324"/>
      <c r="E63" s="324"/>
      <c r="F63" s="324"/>
      <c r="G63" s="324"/>
      <c r="H63" s="324"/>
      <c r="I63" s="324"/>
      <c r="J63" s="324"/>
      <c r="K63" s="324"/>
      <c r="L63" s="324"/>
      <c r="M63" s="325"/>
      <c r="N63" s="84" t="s">
        <v>162</v>
      </c>
      <c r="O63" s="85" t="s">
        <v>205</v>
      </c>
      <c r="P63" s="86">
        <v>9</v>
      </c>
      <c r="Q63" s="295">
        <v>46493523</v>
      </c>
      <c r="R63" s="296"/>
      <c r="S63" s="296"/>
      <c r="T63" s="296"/>
      <c r="U63" s="296"/>
      <c r="V63" s="296"/>
      <c r="W63" s="296"/>
      <c r="X63" s="296"/>
      <c r="Y63" s="296"/>
      <c r="Z63" s="297"/>
      <c r="AA63" s="295"/>
      <c r="AB63" s="296"/>
      <c r="AC63" s="296"/>
      <c r="AD63" s="296"/>
      <c r="AE63" s="296"/>
      <c r="AF63" s="296"/>
      <c r="AG63" s="296"/>
      <c r="AH63" s="296"/>
      <c r="AI63" s="296"/>
      <c r="AJ63" s="297"/>
      <c r="AK63" s="326">
        <f t="shared" si="1"/>
        <v>46493523</v>
      </c>
      <c r="AL63" s="327"/>
      <c r="AM63" s="327"/>
      <c r="AN63" s="327"/>
      <c r="AO63" s="327"/>
      <c r="AP63" s="327"/>
      <c r="AQ63" s="327"/>
      <c r="AR63" s="327"/>
      <c r="AS63" s="328"/>
      <c r="AT63" s="309">
        <v>55804094</v>
      </c>
      <c r="AU63" s="310"/>
      <c r="AV63" s="310"/>
      <c r="AW63" s="310"/>
      <c r="AX63" s="310"/>
      <c r="AY63" s="310"/>
      <c r="AZ63" s="310"/>
      <c r="BA63" s="310"/>
      <c r="BB63" s="310"/>
      <c r="BC63" s="311"/>
    </row>
    <row r="64" spans="1:55" ht="13.5" thickBot="1" x14ac:dyDescent="0.25">
      <c r="A64" s="329" t="s">
        <v>215</v>
      </c>
      <c r="B64" s="330"/>
      <c r="C64" s="330"/>
      <c r="D64" s="330"/>
      <c r="E64" s="330"/>
      <c r="F64" s="330"/>
      <c r="G64" s="330"/>
      <c r="H64" s="330"/>
      <c r="I64" s="330"/>
      <c r="J64" s="330"/>
      <c r="K64" s="330"/>
      <c r="L64" s="330"/>
      <c r="M64" s="331"/>
      <c r="N64" s="87" t="s">
        <v>162</v>
      </c>
      <c r="O64" s="88" t="s">
        <v>216</v>
      </c>
      <c r="P64" s="89">
        <v>0</v>
      </c>
      <c r="Q64" s="332">
        <f>SUM(Q62:Q63)</f>
        <v>1178573366</v>
      </c>
      <c r="R64" s="333"/>
      <c r="S64" s="333"/>
      <c r="T64" s="333"/>
      <c r="U64" s="333"/>
      <c r="V64" s="333"/>
      <c r="W64" s="333"/>
      <c r="X64" s="333"/>
      <c r="Y64" s="333"/>
      <c r="Z64" s="334"/>
      <c r="AA64" s="332">
        <f>AA62</f>
        <v>117199592</v>
      </c>
      <c r="AB64" s="333"/>
      <c r="AC64" s="333"/>
      <c r="AD64" s="333"/>
      <c r="AE64" s="333"/>
      <c r="AF64" s="333"/>
      <c r="AG64" s="333"/>
      <c r="AH64" s="333"/>
      <c r="AI64" s="333"/>
      <c r="AJ64" s="334"/>
      <c r="AK64" s="335">
        <f t="shared" si="1"/>
        <v>1061373774</v>
      </c>
      <c r="AL64" s="336"/>
      <c r="AM64" s="336"/>
      <c r="AN64" s="336"/>
      <c r="AO64" s="336"/>
      <c r="AP64" s="336"/>
      <c r="AQ64" s="336"/>
      <c r="AR64" s="336"/>
      <c r="AS64" s="337"/>
      <c r="AT64" s="332">
        <v>1076184044</v>
      </c>
      <c r="AU64" s="333"/>
      <c r="AV64" s="333"/>
      <c r="AW64" s="333"/>
      <c r="AX64" s="333"/>
      <c r="AY64" s="333"/>
      <c r="AZ64" s="333"/>
      <c r="BA64" s="333"/>
      <c r="BB64" s="333"/>
      <c r="BC64" s="334"/>
    </row>
    <row r="65" spans="1:55" x14ac:dyDescent="0.2">
      <c r="A65" s="90"/>
      <c r="B65" s="90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1"/>
      <c r="O65" s="91"/>
      <c r="P65" s="92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</row>
    <row r="66" spans="1:55" ht="13.5" thickBot="1" x14ac:dyDescent="0.25">
      <c r="A66" s="62"/>
      <c r="B66" s="13"/>
      <c r="C66" s="13"/>
      <c r="D66" s="13"/>
      <c r="E66" s="13"/>
      <c r="F66" s="93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8"/>
      <c r="X66" s="8"/>
      <c r="Y66" s="8"/>
      <c r="Z66" s="8"/>
      <c r="AA66" s="8"/>
      <c r="AB66" s="8"/>
      <c r="AC66" s="8"/>
      <c r="AD66" s="8"/>
      <c r="AE66" s="15"/>
      <c r="AF66" s="15"/>
      <c r="AG66" s="15"/>
      <c r="AH66" s="15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</row>
    <row r="67" spans="1:55" s="8" customFormat="1" ht="13.5" thickBot="1" x14ac:dyDescent="0.25">
      <c r="A67" s="244" t="s">
        <v>2</v>
      </c>
      <c r="B67" s="244"/>
      <c r="C67" s="244"/>
      <c r="D67" s="244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58" t="s">
        <v>154</v>
      </c>
      <c r="AI67" s="258"/>
      <c r="AJ67" s="258"/>
      <c r="AK67" s="252" t="s">
        <v>217</v>
      </c>
      <c r="AL67" s="253"/>
      <c r="AM67" s="253"/>
      <c r="AN67" s="253"/>
      <c r="AO67" s="253"/>
      <c r="AP67" s="253"/>
      <c r="AQ67" s="253"/>
      <c r="AR67" s="253"/>
      <c r="AS67" s="254"/>
      <c r="AT67" s="258" t="s">
        <v>156</v>
      </c>
      <c r="AU67" s="258"/>
      <c r="AV67" s="258"/>
      <c r="AW67" s="258"/>
      <c r="AX67" s="258"/>
      <c r="AY67" s="258"/>
      <c r="AZ67" s="258"/>
      <c r="BA67" s="258"/>
      <c r="BB67" s="258"/>
      <c r="BC67" s="258"/>
    </row>
    <row r="68" spans="1:55" s="8" customFormat="1" ht="13.5" thickBot="1" x14ac:dyDescent="0.25">
      <c r="A68" s="244"/>
      <c r="B68" s="244"/>
      <c r="C68" s="244"/>
      <c r="D68" s="244"/>
      <c r="E68" s="244"/>
      <c r="F68" s="244"/>
      <c r="G68" s="244"/>
      <c r="H68" s="244"/>
      <c r="I68" s="244"/>
      <c r="J68" s="244"/>
      <c r="K68" s="244"/>
      <c r="L68" s="244"/>
      <c r="M68" s="244"/>
      <c r="N68" s="244"/>
      <c r="O68" s="244"/>
      <c r="P68" s="244"/>
      <c r="Q68" s="244"/>
      <c r="R68" s="244"/>
      <c r="S68" s="244"/>
      <c r="T68" s="244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44"/>
      <c r="AF68" s="244"/>
      <c r="AG68" s="244"/>
      <c r="AH68" s="258"/>
      <c r="AI68" s="258"/>
      <c r="AJ68" s="258"/>
      <c r="AK68" s="255"/>
      <c r="AL68" s="256"/>
      <c r="AM68" s="256"/>
      <c r="AN68" s="256"/>
      <c r="AO68" s="256"/>
      <c r="AP68" s="256"/>
      <c r="AQ68" s="256"/>
      <c r="AR68" s="256"/>
      <c r="AS68" s="257"/>
      <c r="AT68" s="258"/>
      <c r="AU68" s="258"/>
      <c r="AV68" s="258"/>
      <c r="AW68" s="258"/>
      <c r="AX68" s="258"/>
      <c r="AY68" s="258"/>
      <c r="AZ68" s="258"/>
      <c r="BA68" s="258"/>
      <c r="BB68" s="258"/>
      <c r="BC68" s="258"/>
    </row>
    <row r="69" spans="1:55" ht="13.5" thickBot="1" x14ac:dyDescent="0.25">
      <c r="A69" s="244">
        <v>1</v>
      </c>
      <c r="B69" s="244"/>
      <c r="C69" s="244"/>
      <c r="D69" s="244"/>
      <c r="E69" s="244"/>
      <c r="F69" s="244"/>
      <c r="G69" s="244"/>
      <c r="H69" s="244"/>
      <c r="I69" s="244"/>
      <c r="J69" s="244"/>
      <c r="K69" s="244"/>
      <c r="L69" s="244"/>
      <c r="M69" s="244"/>
      <c r="N69" s="244"/>
      <c r="O69" s="244"/>
      <c r="P69" s="244"/>
      <c r="Q69" s="244"/>
      <c r="R69" s="244"/>
      <c r="S69" s="244"/>
      <c r="T69" s="244"/>
      <c r="U69" s="244"/>
      <c r="V69" s="244"/>
      <c r="W69" s="244"/>
      <c r="X69" s="244"/>
      <c r="Y69" s="244"/>
      <c r="Z69" s="244"/>
      <c r="AA69" s="244"/>
      <c r="AB69" s="244"/>
      <c r="AC69" s="244"/>
      <c r="AD69" s="244"/>
      <c r="AE69" s="244"/>
      <c r="AF69" s="244"/>
      <c r="AG69" s="244"/>
      <c r="AH69" s="244">
        <v>2</v>
      </c>
      <c r="AI69" s="244"/>
      <c r="AJ69" s="244"/>
      <c r="AK69" s="244">
        <v>3</v>
      </c>
      <c r="AL69" s="244"/>
      <c r="AM69" s="244"/>
      <c r="AN69" s="244"/>
      <c r="AO69" s="244"/>
      <c r="AP69" s="244"/>
      <c r="AQ69" s="244"/>
      <c r="AR69" s="244"/>
      <c r="AS69" s="244"/>
      <c r="AT69" s="244">
        <v>4</v>
      </c>
      <c r="AU69" s="244"/>
      <c r="AV69" s="244"/>
      <c r="AW69" s="244"/>
      <c r="AX69" s="244"/>
      <c r="AY69" s="244"/>
      <c r="AZ69" s="244"/>
      <c r="BA69" s="244"/>
      <c r="BB69" s="244"/>
      <c r="BC69" s="244"/>
    </row>
    <row r="70" spans="1:55" ht="27.6" customHeight="1" x14ac:dyDescent="0.2">
      <c r="A70" s="338" t="s">
        <v>218</v>
      </c>
      <c r="B70" s="339"/>
      <c r="C70" s="339"/>
      <c r="D70" s="339"/>
      <c r="E70" s="339"/>
      <c r="F70" s="339"/>
      <c r="G70" s="339"/>
      <c r="H70" s="339"/>
      <c r="I70" s="339"/>
      <c r="J70" s="339"/>
      <c r="K70" s="339"/>
      <c r="L70" s="339"/>
      <c r="M70" s="339"/>
      <c r="N70" s="339"/>
      <c r="O70" s="339"/>
      <c r="P70" s="339"/>
      <c r="Q70" s="339"/>
      <c r="R70" s="339"/>
      <c r="S70" s="339"/>
      <c r="T70" s="339"/>
      <c r="U70" s="339"/>
      <c r="V70" s="339"/>
      <c r="W70" s="339"/>
      <c r="X70" s="339"/>
      <c r="Y70" s="339"/>
      <c r="Z70" s="339"/>
      <c r="AA70" s="339"/>
      <c r="AB70" s="339"/>
      <c r="AC70" s="339"/>
      <c r="AD70" s="339"/>
      <c r="AE70" s="339"/>
      <c r="AF70" s="339"/>
      <c r="AG70" s="340"/>
      <c r="AH70" s="84" t="s">
        <v>172</v>
      </c>
      <c r="AI70" s="85" t="s">
        <v>162</v>
      </c>
      <c r="AJ70" s="86">
        <v>1</v>
      </c>
      <c r="AK70" s="341">
        <v>843080013</v>
      </c>
      <c r="AL70" s="342"/>
      <c r="AM70" s="342"/>
      <c r="AN70" s="342"/>
      <c r="AO70" s="342"/>
      <c r="AP70" s="342"/>
      <c r="AQ70" s="342"/>
      <c r="AR70" s="342"/>
      <c r="AS70" s="343"/>
      <c r="AT70" s="344">
        <v>861996872</v>
      </c>
      <c r="AU70" s="345"/>
      <c r="AV70" s="345"/>
      <c r="AW70" s="345"/>
      <c r="AX70" s="345"/>
      <c r="AY70" s="345"/>
      <c r="AZ70" s="345"/>
      <c r="BA70" s="345"/>
      <c r="BB70" s="345"/>
      <c r="BC70" s="346"/>
    </row>
    <row r="71" spans="1:55" s="72" customFormat="1" x14ac:dyDescent="0.2">
      <c r="A71" s="347" t="s">
        <v>219</v>
      </c>
      <c r="B71" s="348"/>
      <c r="C71" s="348"/>
      <c r="D71" s="348"/>
      <c r="E71" s="348"/>
      <c r="F71" s="348"/>
      <c r="G71" s="348"/>
      <c r="H71" s="348"/>
      <c r="I71" s="348"/>
      <c r="J71" s="348"/>
      <c r="K71" s="348"/>
      <c r="L71" s="348"/>
      <c r="M71" s="348"/>
      <c r="N71" s="348"/>
      <c r="O71" s="348"/>
      <c r="P71" s="348"/>
      <c r="Q71" s="348"/>
      <c r="R71" s="348"/>
      <c r="S71" s="348"/>
      <c r="T71" s="348"/>
      <c r="U71" s="348"/>
      <c r="V71" s="348"/>
      <c r="W71" s="348"/>
      <c r="X71" s="348"/>
      <c r="Y71" s="348"/>
      <c r="Z71" s="348"/>
      <c r="AA71" s="348"/>
      <c r="AB71" s="348"/>
      <c r="AC71" s="348"/>
      <c r="AD71" s="348"/>
      <c r="AE71" s="348"/>
      <c r="AF71" s="348"/>
      <c r="AG71" s="349"/>
      <c r="AH71" s="69" t="s">
        <v>172</v>
      </c>
      <c r="AI71" s="70" t="s">
        <v>162</v>
      </c>
      <c r="AJ71" s="71">
        <v>2</v>
      </c>
      <c r="AK71" s="350">
        <v>824426952</v>
      </c>
      <c r="AL71" s="351"/>
      <c r="AM71" s="351"/>
      <c r="AN71" s="351"/>
      <c r="AO71" s="351"/>
      <c r="AP71" s="351"/>
      <c r="AQ71" s="351"/>
      <c r="AR71" s="351"/>
      <c r="AS71" s="352"/>
      <c r="AT71" s="353">
        <v>842641386</v>
      </c>
      <c r="AU71" s="354"/>
      <c r="AV71" s="354"/>
      <c r="AW71" s="354"/>
      <c r="AX71" s="354"/>
      <c r="AY71" s="354"/>
      <c r="AZ71" s="354"/>
      <c r="BA71" s="354"/>
      <c r="BB71" s="354"/>
      <c r="BC71" s="355"/>
    </row>
    <row r="72" spans="1:55" x14ac:dyDescent="0.2">
      <c r="A72" s="356" t="s">
        <v>220</v>
      </c>
      <c r="B72" s="357"/>
      <c r="C72" s="357"/>
      <c r="D72" s="357"/>
      <c r="E72" s="357"/>
      <c r="F72" s="357"/>
      <c r="G72" s="357"/>
      <c r="H72" s="357"/>
      <c r="I72" s="357"/>
      <c r="J72" s="357"/>
      <c r="K72" s="357"/>
      <c r="L72" s="357"/>
      <c r="M72" s="357"/>
      <c r="N72" s="357"/>
      <c r="O72" s="357"/>
      <c r="P72" s="357"/>
      <c r="Q72" s="357"/>
      <c r="R72" s="357"/>
      <c r="S72" s="357"/>
      <c r="T72" s="357"/>
      <c r="U72" s="357"/>
      <c r="V72" s="357"/>
      <c r="W72" s="357"/>
      <c r="X72" s="357"/>
      <c r="Y72" s="357"/>
      <c r="Z72" s="357"/>
      <c r="AA72" s="357"/>
      <c r="AB72" s="357"/>
      <c r="AC72" s="357"/>
      <c r="AD72" s="357"/>
      <c r="AE72" s="357"/>
      <c r="AF72" s="357"/>
      <c r="AG72" s="358"/>
      <c r="AH72" s="73" t="s">
        <v>172</v>
      </c>
      <c r="AI72" s="74" t="s">
        <v>162</v>
      </c>
      <c r="AJ72" s="75">
        <v>3</v>
      </c>
      <c r="AK72" s="359">
        <v>269310750</v>
      </c>
      <c r="AL72" s="360"/>
      <c r="AM72" s="360"/>
      <c r="AN72" s="360"/>
      <c r="AO72" s="360"/>
      <c r="AP72" s="360"/>
      <c r="AQ72" s="360"/>
      <c r="AR72" s="360"/>
      <c r="AS72" s="361"/>
      <c r="AT72" s="362">
        <v>310349806</v>
      </c>
      <c r="AU72" s="363"/>
      <c r="AV72" s="363"/>
      <c r="AW72" s="363"/>
      <c r="AX72" s="363"/>
      <c r="AY72" s="363"/>
      <c r="AZ72" s="363"/>
      <c r="BA72" s="363"/>
      <c r="BB72" s="363"/>
      <c r="BC72" s="364"/>
    </row>
    <row r="73" spans="1:55" x14ac:dyDescent="0.2">
      <c r="A73" s="356" t="s">
        <v>221</v>
      </c>
      <c r="B73" s="357"/>
      <c r="C73" s="357"/>
      <c r="D73" s="357"/>
      <c r="E73" s="357"/>
      <c r="F73" s="357"/>
      <c r="G73" s="357"/>
      <c r="H73" s="357"/>
      <c r="I73" s="357"/>
      <c r="J73" s="357"/>
      <c r="K73" s="357"/>
      <c r="L73" s="357"/>
      <c r="M73" s="357"/>
      <c r="N73" s="357"/>
      <c r="O73" s="357"/>
      <c r="P73" s="357"/>
      <c r="Q73" s="357"/>
      <c r="R73" s="357"/>
      <c r="S73" s="357"/>
      <c r="T73" s="357"/>
      <c r="U73" s="357"/>
      <c r="V73" s="357"/>
      <c r="W73" s="357"/>
      <c r="X73" s="357"/>
      <c r="Y73" s="357"/>
      <c r="Z73" s="357"/>
      <c r="AA73" s="357"/>
      <c r="AB73" s="357"/>
      <c r="AC73" s="357"/>
      <c r="AD73" s="357"/>
      <c r="AE73" s="357"/>
      <c r="AF73" s="357"/>
      <c r="AG73" s="358"/>
      <c r="AH73" s="73" t="s">
        <v>172</v>
      </c>
      <c r="AI73" s="74" t="s">
        <v>162</v>
      </c>
      <c r="AJ73" s="75">
        <v>4</v>
      </c>
      <c r="AK73" s="359">
        <v>77600350</v>
      </c>
      <c r="AL73" s="360"/>
      <c r="AM73" s="360"/>
      <c r="AN73" s="360"/>
      <c r="AO73" s="360"/>
      <c r="AP73" s="360"/>
      <c r="AQ73" s="360"/>
      <c r="AR73" s="360"/>
      <c r="AS73" s="361"/>
      <c r="AT73" s="362">
        <v>40033337</v>
      </c>
      <c r="AU73" s="363"/>
      <c r="AV73" s="363"/>
      <c r="AW73" s="363"/>
      <c r="AX73" s="363"/>
      <c r="AY73" s="363"/>
      <c r="AZ73" s="363"/>
      <c r="BA73" s="363"/>
      <c r="BB73" s="363"/>
      <c r="BC73" s="364"/>
    </row>
    <row r="74" spans="1:55" x14ac:dyDescent="0.2">
      <c r="A74" s="356" t="s">
        <v>222</v>
      </c>
      <c r="B74" s="357"/>
      <c r="C74" s="357"/>
      <c r="D74" s="357"/>
      <c r="E74" s="357"/>
      <c r="F74" s="357"/>
      <c r="G74" s="357"/>
      <c r="H74" s="357"/>
      <c r="I74" s="357"/>
      <c r="J74" s="357"/>
      <c r="K74" s="357"/>
      <c r="L74" s="357"/>
      <c r="M74" s="357"/>
      <c r="N74" s="357"/>
      <c r="O74" s="357"/>
      <c r="P74" s="357"/>
      <c r="Q74" s="357"/>
      <c r="R74" s="357"/>
      <c r="S74" s="357"/>
      <c r="T74" s="357"/>
      <c r="U74" s="357"/>
      <c r="V74" s="357"/>
      <c r="W74" s="357"/>
      <c r="X74" s="357"/>
      <c r="Y74" s="357"/>
      <c r="Z74" s="357"/>
      <c r="AA74" s="357"/>
      <c r="AB74" s="357"/>
      <c r="AC74" s="357"/>
      <c r="AD74" s="357"/>
      <c r="AE74" s="357"/>
      <c r="AF74" s="357"/>
      <c r="AG74" s="358"/>
      <c r="AH74" s="73" t="s">
        <v>172</v>
      </c>
      <c r="AI74" s="74" t="s">
        <v>162</v>
      </c>
      <c r="AJ74" s="75">
        <v>5</v>
      </c>
      <c r="AK74" s="359">
        <v>477515852</v>
      </c>
      <c r="AL74" s="360"/>
      <c r="AM74" s="360"/>
      <c r="AN74" s="360"/>
      <c r="AO74" s="360"/>
      <c r="AP74" s="360"/>
      <c r="AQ74" s="360"/>
      <c r="AR74" s="360"/>
      <c r="AS74" s="361"/>
      <c r="AT74" s="362">
        <v>492258243</v>
      </c>
      <c r="AU74" s="363"/>
      <c r="AV74" s="363"/>
      <c r="AW74" s="363"/>
      <c r="AX74" s="363"/>
      <c r="AY74" s="363"/>
      <c r="AZ74" s="363"/>
      <c r="BA74" s="363"/>
      <c r="BB74" s="363"/>
      <c r="BC74" s="364"/>
    </row>
    <row r="75" spans="1:55" s="72" customFormat="1" x14ac:dyDescent="0.2">
      <c r="A75" s="347" t="s">
        <v>223</v>
      </c>
      <c r="B75" s="348"/>
      <c r="C75" s="348"/>
      <c r="D75" s="348"/>
      <c r="E75" s="348"/>
      <c r="F75" s="348"/>
      <c r="G75" s="348"/>
      <c r="H75" s="348"/>
      <c r="I75" s="348"/>
      <c r="J75" s="348"/>
      <c r="K75" s="348"/>
      <c r="L75" s="348"/>
      <c r="M75" s="348"/>
      <c r="N75" s="348"/>
      <c r="O75" s="348"/>
      <c r="P75" s="348"/>
      <c r="Q75" s="348"/>
      <c r="R75" s="348"/>
      <c r="S75" s="348"/>
      <c r="T75" s="348"/>
      <c r="U75" s="348"/>
      <c r="V75" s="348"/>
      <c r="W75" s="348"/>
      <c r="X75" s="348"/>
      <c r="Y75" s="348"/>
      <c r="Z75" s="348"/>
      <c r="AA75" s="348"/>
      <c r="AB75" s="348"/>
      <c r="AC75" s="348"/>
      <c r="AD75" s="348"/>
      <c r="AE75" s="348"/>
      <c r="AF75" s="348"/>
      <c r="AG75" s="349"/>
      <c r="AH75" s="69" t="s">
        <v>172</v>
      </c>
      <c r="AI75" s="70" t="s">
        <v>162</v>
      </c>
      <c r="AJ75" s="71">
        <v>6</v>
      </c>
      <c r="AK75" s="350">
        <v>5583800</v>
      </c>
      <c r="AL75" s="351"/>
      <c r="AM75" s="351"/>
      <c r="AN75" s="351"/>
      <c r="AO75" s="351"/>
      <c r="AP75" s="351"/>
      <c r="AQ75" s="351"/>
      <c r="AR75" s="351"/>
      <c r="AS75" s="352"/>
      <c r="AT75" s="353">
        <v>5877923</v>
      </c>
      <c r="AU75" s="354"/>
      <c r="AV75" s="354"/>
      <c r="AW75" s="354"/>
      <c r="AX75" s="354"/>
      <c r="AY75" s="354"/>
      <c r="AZ75" s="354"/>
      <c r="BA75" s="354"/>
      <c r="BB75" s="354"/>
      <c r="BC75" s="355"/>
    </row>
    <row r="76" spans="1:55" x14ac:dyDescent="0.2">
      <c r="A76" s="356" t="s">
        <v>224</v>
      </c>
      <c r="B76" s="357"/>
      <c r="C76" s="357"/>
      <c r="D76" s="357"/>
      <c r="E76" s="357"/>
      <c r="F76" s="357"/>
      <c r="G76" s="357"/>
      <c r="H76" s="357"/>
      <c r="I76" s="357"/>
      <c r="J76" s="357"/>
      <c r="K76" s="357"/>
      <c r="L76" s="357"/>
      <c r="M76" s="357"/>
      <c r="N76" s="357"/>
      <c r="O76" s="357"/>
      <c r="P76" s="357"/>
      <c r="Q76" s="357"/>
      <c r="R76" s="357"/>
      <c r="S76" s="357"/>
      <c r="T76" s="357"/>
      <c r="U76" s="357"/>
      <c r="V76" s="357"/>
      <c r="W76" s="357"/>
      <c r="X76" s="357"/>
      <c r="Y76" s="357"/>
      <c r="Z76" s="357"/>
      <c r="AA76" s="357"/>
      <c r="AB76" s="357"/>
      <c r="AC76" s="357"/>
      <c r="AD76" s="357"/>
      <c r="AE76" s="357"/>
      <c r="AF76" s="357"/>
      <c r="AG76" s="358"/>
      <c r="AH76" s="73" t="s">
        <v>172</v>
      </c>
      <c r="AI76" s="74" t="s">
        <v>162</v>
      </c>
      <c r="AJ76" s="75">
        <v>7</v>
      </c>
      <c r="AK76" s="359">
        <v>3215819</v>
      </c>
      <c r="AL76" s="360"/>
      <c r="AM76" s="360"/>
      <c r="AN76" s="360"/>
      <c r="AO76" s="360"/>
      <c r="AP76" s="360"/>
      <c r="AQ76" s="360"/>
      <c r="AR76" s="360"/>
      <c r="AS76" s="361"/>
      <c r="AT76" s="362">
        <v>3366201</v>
      </c>
      <c r="AU76" s="363"/>
      <c r="AV76" s="363"/>
      <c r="AW76" s="363"/>
      <c r="AX76" s="363"/>
      <c r="AY76" s="363"/>
      <c r="AZ76" s="363"/>
      <c r="BA76" s="363"/>
      <c r="BB76" s="363"/>
      <c r="BC76" s="364"/>
    </row>
    <row r="77" spans="1:55" x14ac:dyDescent="0.2">
      <c r="A77" s="356" t="s">
        <v>225</v>
      </c>
      <c r="B77" s="357"/>
      <c r="C77" s="357"/>
      <c r="D77" s="357"/>
      <c r="E77" s="357"/>
      <c r="F77" s="357"/>
      <c r="G77" s="357"/>
      <c r="H77" s="357"/>
      <c r="I77" s="357"/>
      <c r="J77" s="357"/>
      <c r="K77" s="357"/>
      <c r="L77" s="357"/>
      <c r="M77" s="357"/>
      <c r="N77" s="357"/>
      <c r="O77" s="357"/>
      <c r="P77" s="357"/>
      <c r="Q77" s="357"/>
      <c r="R77" s="357"/>
      <c r="S77" s="357"/>
      <c r="T77" s="357"/>
      <c r="U77" s="357"/>
      <c r="V77" s="357"/>
      <c r="W77" s="357"/>
      <c r="X77" s="357"/>
      <c r="Y77" s="357"/>
      <c r="Z77" s="357"/>
      <c r="AA77" s="357"/>
      <c r="AB77" s="357"/>
      <c r="AC77" s="357"/>
      <c r="AD77" s="357"/>
      <c r="AE77" s="357"/>
      <c r="AF77" s="357"/>
      <c r="AG77" s="358"/>
      <c r="AH77" s="73" t="s">
        <v>172</v>
      </c>
      <c r="AI77" s="74" t="s">
        <v>162</v>
      </c>
      <c r="AJ77" s="75">
        <v>8</v>
      </c>
      <c r="AK77" s="359">
        <v>2367981</v>
      </c>
      <c r="AL77" s="360"/>
      <c r="AM77" s="360"/>
      <c r="AN77" s="360"/>
      <c r="AO77" s="360"/>
      <c r="AP77" s="360"/>
      <c r="AQ77" s="360"/>
      <c r="AR77" s="360"/>
      <c r="AS77" s="361"/>
      <c r="AT77" s="365">
        <v>2511722</v>
      </c>
      <c r="AU77" s="366"/>
      <c r="AV77" s="366"/>
      <c r="AW77" s="366"/>
      <c r="AX77" s="366"/>
      <c r="AY77" s="366"/>
      <c r="AZ77" s="366"/>
      <c r="BA77" s="366"/>
      <c r="BB77" s="366"/>
      <c r="BC77" s="367"/>
    </row>
    <row r="78" spans="1:55" s="72" customFormat="1" x14ac:dyDescent="0.2">
      <c r="A78" s="368" t="s">
        <v>226</v>
      </c>
      <c r="B78" s="369"/>
      <c r="C78" s="369"/>
      <c r="D78" s="369"/>
      <c r="E78" s="369"/>
      <c r="F78" s="369"/>
      <c r="G78" s="369"/>
      <c r="H78" s="369"/>
      <c r="I78" s="369"/>
      <c r="J78" s="369"/>
      <c r="K78" s="369"/>
      <c r="L78" s="369"/>
      <c r="M78" s="369"/>
      <c r="N78" s="369"/>
      <c r="O78" s="369"/>
      <c r="P78" s="369"/>
      <c r="Q78" s="369"/>
      <c r="R78" s="369"/>
      <c r="S78" s="369"/>
      <c r="T78" s="369"/>
      <c r="U78" s="369"/>
      <c r="V78" s="369"/>
      <c r="W78" s="369"/>
      <c r="X78" s="369"/>
      <c r="Y78" s="369"/>
      <c r="Z78" s="369"/>
      <c r="AA78" s="369"/>
      <c r="AB78" s="369"/>
      <c r="AC78" s="369"/>
      <c r="AD78" s="369"/>
      <c r="AE78" s="369"/>
      <c r="AF78" s="369"/>
      <c r="AG78" s="370"/>
      <c r="AH78" s="79" t="s">
        <v>172</v>
      </c>
      <c r="AI78" s="80" t="s">
        <v>162</v>
      </c>
      <c r="AJ78" s="81">
        <v>9</v>
      </c>
      <c r="AK78" s="350">
        <v>0</v>
      </c>
      <c r="AL78" s="351"/>
      <c r="AM78" s="351"/>
      <c r="AN78" s="351"/>
      <c r="AO78" s="351"/>
      <c r="AP78" s="351"/>
      <c r="AQ78" s="351"/>
      <c r="AR78" s="351"/>
      <c r="AS78" s="352"/>
      <c r="AT78" s="353">
        <v>3023</v>
      </c>
      <c r="AU78" s="354"/>
      <c r="AV78" s="354"/>
      <c r="AW78" s="354"/>
      <c r="AX78" s="354"/>
      <c r="AY78" s="354"/>
      <c r="AZ78" s="354"/>
      <c r="BA78" s="354"/>
      <c r="BB78" s="354"/>
      <c r="BC78" s="355"/>
    </row>
    <row r="79" spans="1:55" x14ac:dyDescent="0.2">
      <c r="A79" s="356" t="s">
        <v>227</v>
      </c>
      <c r="B79" s="357"/>
      <c r="C79" s="357"/>
      <c r="D79" s="357"/>
      <c r="E79" s="357"/>
      <c r="F79" s="357"/>
      <c r="G79" s="357"/>
      <c r="H79" s="357"/>
      <c r="I79" s="357"/>
      <c r="J79" s="357"/>
      <c r="K79" s="357"/>
      <c r="L79" s="357"/>
      <c r="M79" s="357"/>
      <c r="N79" s="357"/>
      <c r="O79" s="357"/>
      <c r="P79" s="357"/>
      <c r="Q79" s="357"/>
      <c r="R79" s="357"/>
      <c r="S79" s="357"/>
      <c r="T79" s="357"/>
      <c r="U79" s="357"/>
      <c r="V79" s="357"/>
      <c r="W79" s="357"/>
      <c r="X79" s="357"/>
      <c r="Y79" s="357"/>
      <c r="Z79" s="357"/>
      <c r="AA79" s="357"/>
      <c r="AB79" s="357"/>
      <c r="AC79" s="357"/>
      <c r="AD79" s="357"/>
      <c r="AE79" s="357"/>
      <c r="AF79" s="357"/>
      <c r="AG79" s="358"/>
      <c r="AH79" s="76" t="s">
        <v>172</v>
      </c>
      <c r="AI79" s="74" t="s">
        <v>172</v>
      </c>
      <c r="AJ79" s="78">
        <v>0</v>
      </c>
      <c r="AK79" s="359"/>
      <c r="AL79" s="360"/>
      <c r="AM79" s="360"/>
      <c r="AN79" s="360"/>
      <c r="AO79" s="360"/>
      <c r="AP79" s="360"/>
      <c r="AQ79" s="360"/>
      <c r="AR79" s="360"/>
      <c r="AS79" s="361"/>
      <c r="AT79" s="362"/>
      <c r="AU79" s="363"/>
      <c r="AV79" s="363"/>
      <c r="AW79" s="363"/>
      <c r="AX79" s="363"/>
      <c r="AY79" s="363"/>
      <c r="AZ79" s="363"/>
      <c r="BA79" s="363"/>
      <c r="BB79" s="363"/>
      <c r="BC79" s="364"/>
    </row>
    <row r="80" spans="1:55" x14ac:dyDescent="0.2">
      <c r="A80" s="356" t="s">
        <v>228</v>
      </c>
      <c r="B80" s="357"/>
      <c r="C80" s="357"/>
      <c r="D80" s="357"/>
      <c r="E80" s="357"/>
      <c r="F80" s="357"/>
      <c r="G80" s="357"/>
      <c r="H80" s="357"/>
      <c r="I80" s="357"/>
      <c r="J80" s="357"/>
      <c r="K80" s="357"/>
      <c r="L80" s="357"/>
      <c r="M80" s="357"/>
      <c r="N80" s="357"/>
      <c r="O80" s="357"/>
      <c r="P80" s="357"/>
      <c r="Q80" s="357"/>
      <c r="R80" s="357"/>
      <c r="S80" s="357"/>
      <c r="T80" s="357"/>
      <c r="U80" s="357"/>
      <c r="V80" s="357"/>
      <c r="W80" s="357"/>
      <c r="X80" s="357"/>
      <c r="Y80" s="357"/>
      <c r="Z80" s="357"/>
      <c r="AA80" s="357"/>
      <c r="AB80" s="357"/>
      <c r="AC80" s="357"/>
      <c r="AD80" s="357"/>
      <c r="AE80" s="357"/>
      <c r="AF80" s="357"/>
      <c r="AG80" s="358"/>
      <c r="AH80" s="76" t="s">
        <v>172</v>
      </c>
      <c r="AI80" s="74" t="s">
        <v>172</v>
      </c>
      <c r="AJ80" s="78">
        <v>1</v>
      </c>
      <c r="AK80" s="359"/>
      <c r="AL80" s="360"/>
      <c r="AM80" s="360"/>
      <c r="AN80" s="360"/>
      <c r="AO80" s="360"/>
      <c r="AP80" s="360"/>
      <c r="AQ80" s="360"/>
      <c r="AR80" s="360"/>
      <c r="AS80" s="361"/>
      <c r="AT80" s="362"/>
      <c r="AU80" s="363"/>
      <c r="AV80" s="363"/>
      <c r="AW80" s="363"/>
      <c r="AX80" s="363"/>
      <c r="AY80" s="363"/>
      <c r="AZ80" s="363"/>
      <c r="BA80" s="363"/>
      <c r="BB80" s="363"/>
      <c r="BC80" s="364"/>
    </row>
    <row r="81" spans="1:55" x14ac:dyDescent="0.2">
      <c r="A81" s="356" t="s">
        <v>229</v>
      </c>
      <c r="B81" s="357"/>
      <c r="C81" s="357"/>
      <c r="D81" s="357"/>
      <c r="E81" s="357"/>
      <c r="F81" s="357"/>
      <c r="G81" s="357"/>
      <c r="H81" s="357"/>
      <c r="I81" s="357"/>
      <c r="J81" s="357"/>
      <c r="K81" s="357"/>
      <c r="L81" s="357"/>
      <c r="M81" s="357"/>
      <c r="N81" s="357"/>
      <c r="O81" s="357"/>
      <c r="P81" s="357"/>
      <c r="Q81" s="357"/>
      <c r="R81" s="357"/>
      <c r="S81" s="357"/>
      <c r="T81" s="357"/>
      <c r="U81" s="357"/>
      <c r="V81" s="357"/>
      <c r="W81" s="357"/>
      <c r="X81" s="357"/>
      <c r="Y81" s="357"/>
      <c r="Z81" s="357"/>
      <c r="AA81" s="357"/>
      <c r="AB81" s="357"/>
      <c r="AC81" s="357"/>
      <c r="AD81" s="357"/>
      <c r="AE81" s="357"/>
      <c r="AF81" s="357"/>
      <c r="AG81" s="358"/>
      <c r="AH81" s="76" t="s">
        <v>172</v>
      </c>
      <c r="AI81" s="74" t="s">
        <v>172</v>
      </c>
      <c r="AJ81" s="78">
        <v>2</v>
      </c>
      <c r="AK81" s="359">
        <v>0</v>
      </c>
      <c r="AL81" s="360"/>
      <c r="AM81" s="360"/>
      <c r="AN81" s="360"/>
      <c r="AO81" s="360"/>
      <c r="AP81" s="360"/>
      <c r="AQ81" s="360"/>
      <c r="AR81" s="360"/>
      <c r="AS81" s="361"/>
      <c r="AT81" s="362">
        <v>3023</v>
      </c>
      <c r="AU81" s="363"/>
      <c r="AV81" s="363"/>
      <c r="AW81" s="363"/>
      <c r="AX81" s="363"/>
      <c r="AY81" s="363"/>
      <c r="AZ81" s="363"/>
      <c r="BA81" s="363"/>
      <c r="BB81" s="363"/>
      <c r="BC81" s="364"/>
    </row>
    <row r="82" spans="1:55" s="72" customFormat="1" x14ac:dyDescent="0.2">
      <c r="A82" s="347" t="s">
        <v>230</v>
      </c>
      <c r="B82" s="348"/>
      <c r="C82" s="348"/>
      <c r="D82" s="348"/>
      <c r="E82" s="348"/>
      <c r="F82" s="348"/>
      <c r="G82" s="348"/>
      <c r="H82" s="348"/>
      <c r="I82" s="348"/>
      <c r="J82" s="348"/>
      <c r="K82" s="348"/>
      <c r="L82" s="348"/>
      <c r="M82" s="348"/>
      <c r="N82" s="348"/>
      <c r="O82" s="348"/>
      <c r="P82" s="348"/>
      <c r="Q82" s="348"/>
      <c r="R82" s="348"/>
      <c r="S82" s="348"/>
      <c r="T82" s="348"/>
      <c r="U82" s="348"/>
      <c r="V82" s="348"/>
      <c r="W82" s="348"/>
      <c r="X82" s="348"/>
      <c r="Y82" s="348"/>
      <c r="Z82" s="348"/>
      <c r="AA82" s="348"/>
      <c r="AB82" s="348"/>
      <c r="AC82" s="348"/>
      <c r="AD82" s="348"/>
      <c r="AE82" s="348"/>
      <c r="AF82" s="348"/>
      <c r="AG82" s="349"/>
      <c r="AH82" s="79" t="s">
        <v>172</v>
      </c>
      <c r="AI82" s="70" t="s">
        <v>172</v>
      </c>
      <c r="AJ82" s="81">
        <v>3</v>
      </c>
      <c r="AK82" s="350">
        <v>13069261</v>
      </c>
      <c r="AL82" s="351"/>
      <c r="AM82" s="351"/>
      <c r="AN82" s="351"/>
      <c r="AO82" s="351"/>
      <c r="AP82" s="351"/>
      <c r="AQ82" s="351"/>
      <c r="AR82" s="351"/>
      <c r="AS82" s="352"/>
      <c r="AT82" s="371">
        <v>13474540</v>
      </c>
      <c r="AU82" s="354"/>
      <c r="AV82" s="354"/>
      <c r="AW82" s="354"/>
      <c r="AX82" s="354"/>
      <c r="AY82" s="354"/>
      <c r="AZ82" s="354"/>
      <c r="BA82" s="354"/>
      <c r="BB82" s="354"/>
      <c r="BC82" s="355"/>
    </row>
    <row r="83" spans="1:55" x14ac:dyDescent="0.2">
      <c r="A83" s="356" t="s">
        <v>231</v>
      </c>
      <c r="B83" s="357"/>
      <c r="C83" s="357"/>
      <c r="D83" s="357"/>
      <c r="E83" s="357"/>
      <c r="F83" s="357"/>
      <c r="G83" s="357"/>
      <c r="H83" s="357"/>
      <c r="I83" s="357"/>
      <c r="J83" s="357"/>
      <c r="K83" s="357"/>
      <c r="L83" s="357"/>
      <c r="M83" s="357"/>
      <c r="N83" s="357"/>
      <c r="O83" s="357"/>
      <c r="P83" s="357"/>
      <c r="Q83" s="357"/>
      <c r="R83" s="357"/>
      <c r="S83" s="357"/>
      <c r="T83" s="357"/>
      <c r="U83" s="357"/>
      <c r="V83" s="357"/>
      <c r="W83" s="357"/>
      <c r="X83" s="357"/>
      <c r="Y83" s="357"/>
      <c r="Z83" s="357"/>
      <c r="AA83" s="357"/>
      <c r="AB83" s="357"/>
      <c r="AC83" s="357"/>
      <c r="AD83" s="357"/>
      <c r="AE83" s="357"/>
      <c r="AF83" s="357"/>
      <c r="AG83" s="358"/>
      <c r="AH83" s="76" t="s">
        <v>172</v>
      </c>
      <c r="AI83" s="74" t="s">
        <v>172</v>
      </c>
      <c r="AJ83" s="78">
        <v>4</v>
      </c>
      <c r="AK83" s="359">
        <v>363</v>
      </c>
      <c r="AL83" s="360"/>
      <c r="AM83" s="360"/>
      <c r="AN83" s="360"/>
      <c r="AO83" s="360"/>
      <c r="AP83" s="360"/>
      <c r="AQ83" s="360"/>
      <c r="AR83" s="360"/>
      <c r="AS83" s="361"/>
      <c r="AT83" s="362">
        <v>0</v>
      </c>
      <c r="AU83" s="363"/>
      <c r="AV83" s="363"/>
      <c r="AW83" s="363"/>
      <c r="AX83" s="363"/>
      <c r="AY83" s="363"/>
      <c r="AZ83" s="363"/>
      <c r="BA83" s="363"/>
      <c r="BB83" s="363"/>
      <c r="BC83" s="364"/>
    </row>
    <row r="84" spans="1:55" x14ac:dyDescent="0.2">
      <c r="A84" s="356" t="s">
        <v>232</v>
      </c>
      <c r="B84" s="357"/>
      <c r="C84" s="357"/>
      <c r="D84" s="357"/>
      <c r="E84" s="357"/>
      <c r="F84" s="357"/>
      <c r="G84" s="357"/>
      <c r="H84" s="357"/>
      <c r="I84" s="357"/>
      <c r="J84" s="357"/>
      <c r="K84" s="357"/>
      <c r="L84" s="357"/>
      <c r="M84" s="357"/>
      <c r="N84" s="357"/>
      <c r="O84" s="357"/>
      <c r="P84" s="357"/>
      <c r="Q84" s="357"/>
      <c r="R84" s="357"/>
      <c r="S84" s="357"/>
      <c r="T84" s="357"/>
      <c r="U84" s="357"/>
      <c r="V84" s="357"/>
      <c r="W84" s="357"/>
      <c r="X84" s="357"/>
      <c r="Y84" s="357"/>
      <c r="Z84" s="357"/>
      <c r="AA84" s="357"/>
      <c r="AB84" s="357"/>
      <c r="AC84" s="357"/>
      <c r="AD84" s="357"/>
      <c r="AE84" s="357"/>
      <c r="AF84" s="357"/>
      <c r="AG84" s="358"/>
      <c r="AH84" s="76" t="s">
        <v>172</v>
      </c>
      <c r="AI84" s="74" t="s">
        <v>172</v>
      </c>
      <c r="AJ84" s="78">
        <v>5</v>
      </c>
      <c r="AK84" s="359">
        <v>6823938</v>
      </c>
      <c r="AL84" s="360"/>
      <c r="AM84" s="360"/>
      <c r="AN84" s="360"/>
      <c r="AO84" s="360"/>
      <c r="AP84" s="360"/>
      <c r="AQ84" s="360"/>
      <c r="AR84" s="360"/>
      <c r="AS84" s="361"/>
      <c r="AT84" s="362">
        <v>6522425</v>
      </c>
      <c r="AU84" s="363"/>
      <c r="AV84" s="363"/>
      <c r="AW84" s="363"/>
      <c r="AX84" s="363"/>
      <c r="AY84" s="363"/>
      <c r="AZ84" s="363"/>
      <c r="BA84" s="363"/>
      <c r="BB84" s="363"/>
      <c r="BC84" s="364"/>
    </row>
    <row r="85" spans="1:55" x14ac:dyDescent="0.2">
      <c r="A85" s="356" t="s">
        <v>233</v>
      </c>
      <c r="B85" s="357"/>
      <c r="C85" s="357"/>
      <c r="D85" s="357"/>
      <c r="E85" s="357"/>
      <c r="F85" s="357"/>
      <c r="G85" s="357"/>
      <c r="H85" s="357"/>
      <c r="I85" s="357"/>
      <c r="J85" s="357"/>
      <c r="K85" s="357"/>
      <c r="L85" s="357"/>
      <c r="M85" s="357"/>
      <c r="N85" s="357"/>
      <c r="O85" s="357"/>
      <c r="P85" s="357"/>
      <c r="Q85" s="357"/>
      <c r="R85" s="357"/>
      <c r="S85" s="357"/>
      <c r="T85" s="357"/>
      <c r="U85" s="357"/>
      <c r="V85" s="357"/>
      <c r="W85" s="357"/>
      <c r="X85" s="357"/>
      <c r="Y85" s="357"/>
      <c r="Z85" s="357"/>
      <c r="AA85" s="357"/>
      <c r="AB85" s="357"/>
      <c r="AC85" s="357"/>
      <c r="AD85" s="357"/>
      <c r="AE85" s="357"/>
      <c r="AF85" s="357"/>
      <c r="AG85" s="358"/>
      <c r="AH85" s="76" t="s">
        <v>172</v>
      </c>
      <c r="AI85" s="74" t="s">
        <v>172</v>
      </c>
      <c r="AJ85" s="78">
        <v>6</v>
      </c>
      <c r="AK85" s="359">
        <v>27697</v>
      </c>
      <c r="AL85" s="360"/>
      <c r="AM85" s="360"/>
      <c r="AN85" s="360"/>
      <c r="AO85" s="360"/>
      <c r="AP85" s="360"/>
      <c r="AQ85" s="360"/>
      <c r="AR85" s="360"/>
      <c r="AS85" s="361"/>
      <c r="AT85" s="362">
        <v>22822</v>
      </c>
      <c r="AU85" s="363"/>
      <c r="AV85" s="363"/>
      <c r="AW85" s="363"/>
      <c r="AX85" s="363"/>
      <c r="AY85" s="363"/>
      <c r="AZ85" s="363"/>
      <c r="BA85" s="363"/>
      <c r="BB85" s="363"/>
      <c r="BC85" s="364"/>
    </row>
    <row r="86" spans="1:55" x14ac:dyDescent="0.2">
      <c r="A86" s="356" t="s">
        <v>234</v>
      </c>
      <c r="B86" s="357"/>
      <c r="C86" s="357"/>
      <c r="D86" s="357"/>
      <c r="E86" s="357"/>
      <c r="F86" s="357"/>
      <c r="G86" s="357"/>
      <c r="H86" s="357"/>
      <c r="I86" s="357"/>
      <c r="J86" s="357"/>
      <c r="K86" s="357"/>
      <c r="L86" s="357"/>
      <c r="M86" s="357"/>
      <c r="N86" s="357"/>
      <c r="O86" s="357"/>
      <c r="P86" s="357"/>
      <c r="Q86" s="357"/>
      <c r="R86" s="357"/>
      <c r="S86" s="357"/>
      <c r="T86" s="357"/>
      <c r="U86" s="357"/>
      <c r="V86" s="357"/>
      <c r="W86" s="357"/>
      <c r="X86" s="357"/>
      <c r="Y86" s="357"/>
      <c r="Z86" s="357"/>
      <c r="AA86" s="357"/>
      <c r="AB86" s="357"/>
      <c r="AC86" s="357"/>
      <c r="AD86" s="357"/>
      <c r="AE86" s="357"/>
      <c r="AF86" s="357"/>
      <c r="AG86" s="358"/>
      <c r="AH86" s="76" t="s">
        <v>172</v>
      </c>
      <c r="AI86" s="74" t="s">
        <v>172</v>
      </c>
      <c r="AJ86" s="78">
        <v>7</v>
      </c>
      <c r="AK86" s="359">
        <v>38468</v>
      </c>
      <c r="AL86" s="360"/>
      <c r="AM86" s="360"/>
      <c r="AN86" s="360"/>
      <c r="AO86" s="360"/>
      <c r="AP86" s="360"/>
      <c r="AQ86" s="360"/>
      <c r="AR86" s="360"/>
      <c r="AS86" s="361"/>
      <c r="AT86" s="362">
        <v>395770</v>
      </c>
      <c r="AU86" s="363"/>
      <c r="AV86" s="363"/>
      <c r="AW86" s="363"/>
      <c r="AX86" s="363"/>
      <c r="AY86" s="363"/>
      <c r="AZ86" s="363"/>
      <c r="BA86" s="363"/>
      <c r="BB86" s="363"/>
      <c r="BC86" s="364"/>
    </row>
    <row r="87" spans="1:55" x14ac:dyDescent="0.2">
      <c r="A87" s="356" t="s">
        <v>235</v>
      </c>
      <c r="B87" s="357"/>
      <c r="C87" s="357"/>
      <c r="D87" s="357"/>
      <c r="E87" s="357"/>
      <c r="F87" s="357"/>
      <c r="G87" s="357"/>
      <c r="H87" s="357"/>
      <c r="I87" s="357"/>
      <c r="J87" s="357"/>
      <c r="K87" s="357"/>
      <c r="L87" s="357"/>
      <c r="M87" s="357"/>
      <c r="N87" s="357"/>
      <c r="O87" s="357"/>
      <c r="P87" s="357"/>
      <c r="Q87" s="357"/>
      <c r="R87" s="357"/>
      <c r="S87" s="357"/>
      <c r="T87" s="357"/>
      <c r="U87" s="357"/>
      <c r="V87" s="357"/>
      <c r="W87" s="357"/>
      <c r="X87" s="357"/>
      <c r="Y87" s="357"/>
      <c r="Z87" s="357"/>
      <c r="AA87" s="357"/>
      <c r="AB87" s="357"/>
      <c r="AC87" s="357"/>
      <c r="AD87" s="357"/>
      <c r="AE87" s="357"/>
      <c r="AF87" s="357"/>
      <c r="AG87" s="358"/>
      <c r="AH87" s="76" t="s">
        <v>172</v>
      </c>
      <c r="AI87" s="74" t="s">
        <v>172</v>
      </c>
      <c r="AJ87" s="78">
        <v>8</v>
      </c>
      <c r="AK87" s="359">
        <v>0</v>
      </c>
      <c r="AL87" s="360"/>
      <c r="AM87" s="360"/>
      <c r="AN87" s="360"/>
      <c r="AO87" s="360"/>
      <c r="AP87" s="360"/>
      <c r="AQ87" s="360"/>
      <c r="AR87" s="360"/>
      <c r="AS87" s="361"/>
      <c r="AT87" s="362"/>
      <c r="AU87" s="363"/>
      <c r="AV87" s="363"/>
      <c r="AW87" s="363"/>
      <c r="AX87" s="363"/>
      <c r="AY87" s="363"/>
      <c r="AZ87" s="363"/>
      <c r="BA87" s="363"/>
      <c r="BB87" s="363"/>
      <c r="BC87" s="364"/>
    </row>
    <row r="88" spans="1:55" x14ac:dyDescent="0.2">
      <c r="A88" s="356" t="s">
        <v>236</v>
      </c>
      <c r="B88" s="357"/>
      <c r="C88" s="357"/>
      <c r="D88" s="357"/>
      <c r="E88" s="357"/>
      <c r="F88" s="357"/>
      <c r="G88" s="357"/>
      <c r="H88" s="357"/>
      <c r="I88" s="357"/>
      <c r="J88" s="357"/>
      <c r="K88" s="357"/>
      <c r="L88" s="357"/>
      <c r="M88" s="357"/>
      <c r="N88" s="357"/>
      <c r="O88" s="357"/>
      <c r="P88" s="357"/>
      <c r="Q88" s="357"/>
      <c r="R88" s="357"/>
      <c r="S88" s="357"/>
      <c r="T88" s="357"/>
      <c r="U88" s="357"/>
      <c r="V88" s="357"/>
      <c r="W88" s="357"/>
      <c r="X88" s="357"/>
      <c r="Y88" s="357"/>
      <c r="Z88" s="357"/>
      <c r="AA88" s="357"/>
      <c r="AB88" s="357"/>
      <c r="AC88" s="357"/>
      <c r="AD88" s="357"/>
      <c r="AE88" s="357"/>
      <c r="AF88" s="357"/>
      <c r="AG88" s="358"/>
      <c r="AH88" s="76" t="s">
        <v>172</v>
      </c>
      <c r="AI88" s="74" t="s">
        <v>172</v>
      </c>
      <c r="AJ88" s="75">
        <v>9</v>
      </c>
      <c r="AK88" s="359">
        <v>1298224</v>
      </c>
      <c r="AL88" s="360"/>
      <c r="AM88" s="360"/>
      <c r="AN88" s="360"/>
      <c r="AO88" s="360"/>
      <c r="AP88" s="360"/>
      <c r="AQ88" s="360"/>
      <c r="AR88" s="360"/>
      <c r="AS88" s="361"/>
      <c r="AT88" s="362">
        <v>1265241</v>
      </c>
      <c r="AU88" s="363"/>
      <c r="AV88" s="363"/>
      <c r="AW88" s="363"/>
      <c r="AX88" s="363"/>
      <c r="AY88" s="363"/>
      <c r="AZ88" s="363"/>
      <c r="BA88" s="363"/>
      <c r="BB88" s="363"/>
      <c r="BC88" s="364"/>
    </row>
    <row r="89" spans="1:55" x14ac:dyDescent="0.2">
      <c r="A89" s="356" t="s">
        <v>237</v>
      </c>
      <c r="B89" s="357"/>
      <c r="C89" s="357"/>
      <c r="D89" s="357"/>
      <c r="E89" s="357"/>
      <c r="F89" s="357"/>
      <c r="G89" s="357"/>
      <c r="H89" s="357"/>
      <c r="I89" s="357"/>
      <c r="J89" s="357"/>
      <c r="K89" s="357"/>
      <c r="L89" s="357"/>
      <c r="M89" s="357"/>
      <c r="N89" s="357"/>
      <c r="O89" s="357"/>
      <c r="P89" s="357"/>
      <c r="Q89" s="357"/>
      <c r="R89" s="357"/>
      <c r="S89" s="357"/>
      <c r="T89" s="357"/>
      <c r="U89" s="357"/>
      <c r="V89" s="357"/>
      <c r="W89" s="357"/>
      <c r="X89" s="357"/>
      <c r="Y89" s="357"/>
      <c r="Z89" s="357"/>
      <c r="AA89" s="357"/>
      <c r="AB89" s="357"/>
      <c r="AC89" s="357"/>
      <c r="AD89" s="357"/>
      <c r="AE89" s="357"/>
      <c r="AF89" s="357"/>
      <c r="AG89" s="358"/>
      <c r="AH89" s="76" t="s">
        <v>172</v>
      </c>
      <c r="AI89" s="74" t="s">
        <v>183</v>
      </c>
      <c r="AJ89" s="75">
        <v>0</v>
      </c>
      <c r="AK89" s="359">
        <v>3580521</v>
      </c>
      <c r="AL89" s="360"/>
      <c r="AM89" s="360"/>
      <c r="AN89" s="360"/>
      <c r="AO89" s="360"/>
      <c r="AP89" s="360"/>
      <c r="AQ89" s="360"/>
      <c r="AR89" s="360"/>
      <c r="AS89" s="361"/>
      <c r="AT89" s="362">
        <v>3795148</v>
      </c>
      <c r="AU89" s="363"/>
      <c r="AV89" s="363"/>
      <c r="AW89" s="363"/>
      <c r="AX89" s="363"/>
      <c r="AY89" s="363"/>
      <c r="AZ89" s="363"/>
      <c r="BA89" s="363"/>
      <c r="BB89" s="363"/>
      <c r="BC89" s="364"/>
    </row>
    <row r="90" spans="1:55" ht="27.6" customHeight="1" x14ac:dyDescent="0.2">
      <c r="A90" s="372" t="s">
        <v>238</v>
      </c>
      <c r="B90" s="373"/>
      <c r="C90" s="373"/>
      <c r="D90" s="373"/>
      <c r="E90" s="373"/>
      <c r="F90" s="373"/>
      <c r="G90" s="373"/>
      <c r="H90" s="373"/>
      <c r="I90" s="373"/>
      <c r="J90" s="373"/>
      <c r="K90" s="373"/>
      <c r="L90" s="373"/>
      <c r="M90" s="373"/>
      <c r="N90" s="373"/>
      <c r="O90" s="373"/>
      <c r="P90" s="373"/>
      <c r="Q90" s="373"/>
      <c r="R90" s="373"/>
      <c r="S90" s="373"/>
      <c r="T90" s="373"/>
      <c r="U90" s="373"/>
      <c r="V90" s="373"/>
      <c r="W90" s="373"/>
      <c r="X90" s="373"/>
      <c r="Y90" s="373"/>
      <c r="Z90" s="373"/>
      <c r="AA90" s="373"/>
      <c r="AB90" s="373"/>
      <c r="AC90" s="373"/>
      <c r="AD90" s="373"/>
      <c r="AE90" s="373"/>
      <c r="AF90" s="373"/>
      <c r="AG90" s="374"/>
      <c r="AH90" s="76" t="s">
        <v>172</v>
      </c>
      <c r="AI90" s="74" t="s">
        <v>183</v>
      </c>
      <c r="AJ90" s="75">
        <v>1</v>
      </c>
      <c r="AK90" s="359"/>
      <c r="AL90" s="360"/>
      <c r="AM90" s="360"/>
      <c r="AN90" s="360"/>
      <c r="AO90" s="360"/>
      <c r="AP90" s="360"/>
      <c r="AQ90" s="360"/>
      <c r="AR90" s="360"/>
      <c r="AS90" s="361"/>
      <c r="AT90" s="362"/>
      <c r="AU90" s="363"/>
      <c r="AV90" s="363"/>
      <c r="AW90" s="363"/>
      <c r="AX90" s="363"/>
      <c r="AY90" s="363"/>
      <c r="AZ90" s="363"/>
      <c r="BA90" s="363"/>
      <c r="BB90" s="363"/>
      <c r="BC90" s="364"/>
    </row>
    <row r="91" spans="1:55" x14ac:dyDescent="0.2">
      <c r="A91" s="356" t="s">
        <v>239</v>
      </c>
      <c r="B91" s="357"/>
      <c r="C91" s="357"/>
      <c r="D91" s="357"/>
      <c r="E91" s="357"/>
      <c r="F91" s="357"/>
      <c r="G91" s="357"/>
      <c r="H91" s="357"/>
      <c r="I91" s="357"/>
      <c r="J91" s="357"/>
      <c r="K91" s="357"/>
      <c r="L91" s="357"/>
      <c r="M91" s="357"/>
      <c r="N91" s="357"/>
      <c r="O91" s="357"/>
      <c r="P91" s="357"/>
      <c r="Q91" s="357"/>
      <c r="R91" s="357"/>
      <c r="S91" s="357"/>
      <c r="T91" s="357"/>
      <c r="U91" s="357"/>
      <c r="V91" s="357"/>
      <c r="W91" s="357"/>
      <c r="X91" s="357"/>
      <c r="Y91" s="357"/>
      <c r="Z91" s="357"/>
      <c r="AA91" s="357"/>
      <c r="AB91" s="357"/>
      <c r="AC91" s="357"/>
      <c r="AD91" s="357"/>
      <c r="AE91" s="357"/>
      <c r="AF91" s="357"/>
      <c r="AG91" s="358"/>
      <c r="AH91" s="76" t="s">
        <v>172</v>
      </c>
      <c r="AI91" s="74" t="s">
        <v>183</v>
      </c>
      <c r="AJ91" s="75">
        <v>2</v>
      </c>
      <c r="AK91" s="359">
        <v>1299914</v>
      </c>
      <c r="AL91" s="360"/>
      <c r="AM91" s="360"/>
      <c r="AN91" s="360"/>
      <c r="AO91" s="360"/>
      <c r="AP91" s="360"/>
      <c r="AQ91" s="360"/>
      <c r="AR91" s="360"/>
      <c r="AS91" s="361"/>
      <c r="AT91" s="362">
        <v>1473134</v>
      </c>
      <c r="AU91" s="363"/>
      <c r="AV91" s="363"/>
      <c r="AW91" s="363"/>
      <c r="AX91" s="363"/>
      <c r="AY91" s="363"/>
      <c r="AZ91" s="363"/>
      <c r="BA91" s="363"/>
      <c r="BB91" s="363"/>
      <c r="BC91" s="364"/>
    </row>
    <row r="92" spans="1:55" x14ac:dyDescent="0.2">
      <c r="A92" s="356" t="s">
        <v>240</v>
      </c>
      <c r="B92" s="357"/>
      <c r="C92" s="357"/>
      <c r="D92" s="357"/>
      <c r="E92" s="357"/>
      <c r="F92" s="357"/>
      <c r="G92" s="357"/>
      <c r="H92" s="357"/>
      <c r="I92" s="357"/>
      <c r="J92" s="357"/>
      <c r="K92" s="357"/>
      <c r="L92" s="357"/>
      <c r="M92" s="357"/>
      <c r="N92" s="357"/>
      <c r="O92" s="357"/>
      <c r="P92" s="357"/>
      <c r="Q92" s="357"/>
      <c r="R92" s="357"/>
      <c r="S92" s="357"/>
      <c r="T92" s="357"/>
      <c r="U92" s="357"/>
      <c r="V92" s="357"/>
      <c r="W92" s="357"/>
      <c r="X92" s="357"/>
      <c r="Y92" s="357"/>
      <c r="Z92" s="357"/>
      <c r="AA92" s="357"/>
      <c r="AB92" s="357"/>
      <c r="AC92" s="357"/>
      <c r="AD92" s="357"/>
      <c r="AE92" s="357"/>
      <c r="AF92" s="357"/>
      <c r="AG92" s="358"/>
      <c r="AH92" s="76" t="s">
        <v>172</v>
      </c>
      <c r="AI92" s="74" t="s">
        <v>183</v>
      </c>
      <c r="AJ92" s="75">
        <v>3</v>
      </c>
      <c r="AK92" s="359">
        <v>136</v>
      </c>
      <c r="AL92" s="360"/>
      <c r="AM92" s="360"/>
      <c r="AN92" s="360"/>
      <c r="AO92" s="360"/>
      <c r="AP92" s="360"/>
      <c r="AQ92" s="360"/>
      <c r="AR92" s="360"/>
      <c r="AS92" s="361"/>
      <c r="AT92" s="362">
        <v>0</v>
      </c>
      <c r="AU92" s="363"/>
      <c r="AV92" s="363"/>
      <c r="AW92" s="363"/>
      <c r="AX92" s="363"/>
      <c r="AY92" s="363"/>
      <c r="AZ92" s="363"/>
      <c r="BA92" s="363"/>
      <c r="BB92" s="363"/>
      <c r="BC92" s="364"/>
    </row>
    <row r="93" spans="1:55" x14ac:dyDescent="0.2">
      <c r="A93" s="356" t="s">
        <v>241</v>
      </c>
      <c r="B93" s="357"/>
      <c r="C93" s="357"/>
      <c r="D93" s="357"/>
      <c r="E93" s="357"/>
      <c r="F93" s="357"/>
      <c r="G93" s="357"/>
      <c r="H93" s="357"/>
      <c r="I93" s="357"/>
      <c r="J93" s="357"/>
      <c r="K93" s="357"/>
      <c r="L93" s="357"/>
      <c r="M93" s="357"/>
      <c r="N93" s="357"/>
      <c r="O93" s="357"/>
      <c r="P93" s="357"/>
      <c r="Q93" s="357"/>
      <c r="R93" s="357"/>
      <c r="S93" s="357"/>
      <c r="T93" s="357"/>
      <c r="U93" s="357"/>
      <c r="V93" s="357"/>
      <c r="W93" s="357"/>
      <c r="X93" s="357"/>
      <c r="Y93" s="357"/>
      <c r="Z93" s="357"/>
      <c r="AA93" s="357"/>
      <c r="AB93" s="357"/>
      <c r="AC93" s="357"/>
      <c r="AD93" s="357"/>
      <c r="AE93" s="357"/>
      <c r="AF93" s="357"/>
      <c r="AG93" s="358"/>
      <c r="AH93" s="76" t="s">
        <v>172</v>
      </c>
      <c r="AI93" s="74" t="s">
        <v>183</v>
      </c>
      <c r="AJ93" s="75">
        <v>4</v>
      </c>
      <c r="AK93" s="359"/>
      <c r="AL93" s="360"/>
      <c r="AM93" s="360"/>
      <c r="AN93" s="360"/>
      <c r="AO93" s="360"/>
      <c r="AP93" s="360"/>
      <c r="AQ93" s="360"/>
      <c r="AR93" s="360"/>
      <c r="AS93" s="361"/>
      <c r="AT93" s="362"/>
      <c r="AU93" s="363"/>
      <c r="AV93" s="363"/>
      <c r="AW93" s="363"/>
      <c r="AX93" s="363"/>
      <c r="AY93" s="363"/>
      <c r="AZ93" s="363"/>
      <c r="BA93" s="363"/>
      <c r="BB93" s="363"/>
      <c r="BC93" s="364"/>
    </row>
    <row r="94" spans="1:55" x14ac:dyDescent="0.2">
      <c r="A94" s="375" t="s">
        <v>242</v>
      </c>
      <c r="B94" s="376"/>
      <c r="C94" s="376"/>
      <c r="D94" s="376"/>
      <c r="E94" s="376"/>
      <c r="F94" s="376"/>
      <c r="G94" s="376"/>
      <c r="H94" s="376"/>
      <c r="I94" s="376"/>
      <c r="J94" s="376"/>
      <c r="K94" s="376"/>
      <c r="L94" s="376"/>
      <c r="M94" s="376"/>
      <c r="N94" s="376"/>
      <c r="O94" s="376"/>
      <c r="P94" s="376"/>
      <c r="Q94" s="376"/>
      <c r="R94" s="376"/>
      <c r="S94" s="376"/>
      <c r="T94" s="376"/>
      <c r="U94" s="376"/>
      <c r="V94" s="376"/>
      <c r="W94" s="376"/>
      <c r="X94" s="376"/>
      <c r="Y94" s="376"/>
      <c r="Z94" s="376"/>
      <c r="AA94" s="376"/>
      <c r="AB94" s="376"/>
      <c r="AC94" s="376"/>
      <c r="AD94" s="376"/>
      <c r="AE94" s="376"/>
      <c r="AF94" s="376"/>
      <c r="AG94" s="377"/>
      <c r="AH94" s="94" t="s">
        <v>172</v>
      </c>
      <c r="AI94" s="85" t="s">
        <v>183</v>
      </c>
      <c r="AJ94" s="86">
        <v>5</v>
      </c>
      <c r="AK94" s="378">
        <v>171800238</v>
      </c>
      <c r="AL94" s="379"/>
      <c r="AM94" s="379"/>
      <c r="AN94" s="379"/>
      <c r="AO94" s="379"/>
      <c r="AP94" s="379"/>
      <c r="AQ94" s="379"/>
      <c r="AR94" s="379"/>
      <c r="AS94" s="380"/>
      <c r="AT94" s="381">
        <v>158383078</v>
      </c>
      <c r="AU94" s="382"/>
      <c r="AV94" s="382"/>
      <c r="AW94" s="382"/>
      <c r="AX94" s="382"/>
      <c r="AY94" s="382"/>
      <c r="AZ94" s="382"/>
      <c r="BA94" s="382"/>
      <c r="BB94" s="382"/>
      <c r="BC94" s="383"/>
    </row>
    <row r="95" spans="1:55" s="72" customFormat="1" x14ac:dyDescent="0.2">
      <c r="A95" s="347" t="s">
        <v>243</v>
      </c>
      <c r="B95" s="348"/>
      <c r="C95" s="348"/>
      <c r="D95" s="348"/>
      <c r="E95" s="348"/>
      <c r="F95" s="348"/>
      <c r="G95" s="348"/>
      <c r="H95" s="348"/>
      <c r="I95" s="348"/>
      <c r="J95" s="348"/>
      <c r="K95" s="348"/>
      <c r="L95" s="348"/>
      <c r="M95" s="348"/>
      <c r="N95" s="348"/>
      <c r="O95" s="348"/>
      <c r="P95" s="348"/>
      <c r="Q95" s="348"/>
      <c r="R95" s="348"/>
      <c r="S95" s="348"/>
      <c r="T95" s="348"/>
      <c r="U95" s="348"/>
      <c r="V95" s="348"/>
      <c r="W95" s="348"/>
      <c r="X95" s="348"/>
      <c r="Y95" s="348"/>
      <c r="Z95" s="348"/>
      <c r="AA95" s="348"/>
      <c r="AB95" s="348"/>
      <c r="AC95" s="348"/>
      <c r="AD95" s="348"/>
      <c r="AE95" s="348"/>
      <c r="AF95" s="348"/>
      <c r="AG95" s="349"/>
      <c r="AH95" s="79" t="s">
        <v>172</v>
      </c>
      <c r="AI95" s="70" t="s">
        <v>183</v>
      </c>
      <c r="AJ95" s="71">
        <v>6</v>
      </c>
      <c r="AK95" s="350">
        <v>200000000</v>
      </c>
      <c r="AL95" s="351"/>
      <c r="AM95" s="351"/>
      <c r="AN95" s="351"/>
      <c r="AO95" s="351"/>
      <c r="AP95" s="351"/>
      <c r="AQ95" s="351"/>
      <c r="AR95" s="351"/>
      <c r="AS95" s="352"/>
      <c r="AT95" s="371">
        <v>140000000</v>
      </c>
      <c r="AU95" s="354"/>
      <c r="AV95" s="354"/>
      <c r="AW95" s="354"/>
      <c r="AX95" s="354"/>
      <c r="AY95" s="354"/>
      <c r="AZ95" s="354"/>
      <c r="BA95" s="354"/>
      <c r="BB95" s="354"/>
      <c r="BC95" s="355"/>
    </row>
    <row r="96" spans="1:55" x14ac:dyDescent="0.2">
      <c r="A96" s="356" t="s">
        <v>244</v>
      </c>
      <c r="B96" s="357"/>
      <c r="C96" s="357"/>
      <c r="D96" s="357"/>
      <c r="E96" s="357"/>
      <c r="F96" s="357"/>
      <c r="G96" s="357"/>
      <c r="H96" s="357"/>
      <c r="I96" s="357"/>
      <c r="J96" s="357"/>
      <c r="K96" s="357"/>
      <c r="L96" s="357"/>
      <c r="M96" s="357"/>
      <c r="N96" s="357"/>
      <c r="O96" s="357"/>
      <c r="P96" s="357"/>
      <c r="Q96" s="357"/>
      <c r="R96" s="357"/>
      <c r="S96" s="357"/>
      <c r="T96" s="357"/>
      <c r="U96" s="357"/>
      <c r="V96" s="357"/>
      <c r="W96" s="357"/>
      <c r="X96" s="357"/>
      <c r="Y96" s="357"/>
      <c r="Z96" s="357"/>
      <c r="AA96" s="357"/>
      <c r="AB96" s="357"/>
      <c r="AC96" s="357"/>
      <c r="AD96" s="357"/>
      <c r="AE96" s="357"/>
      <c r="AF96" s="357"/>
      <c r="AG96" s="358"/>
      <c r="AH96" s="76" t="s">
        <v>172</v>
      </c>
      <c r="AI96" s="74" t="s">
        <v>183</v>
      </c>
      <c r="AJ96" s="75">
        <v>7</v>
      </c>
      <c r="AK96" s="359">
        <v>200000000</v>
      </c>
      <c r="AL96" s="360"/>
      <c r="AM96" s="360"/>
      <c r="AN96" s="360"/>
      <c r="AO96" s="360"/>
      <c r="AP96" s="360"/>
      <c r="AQ96" s="360"/>
      <c r="AR96" s="360"/>
      <c r="AS96" s="361"/>
      <c r="AT96" s="362">
        <v>140000000</v>
      </c>
      <c r="AU96" s="363"/>
      <c r="AV96" s="363"/>
      <c r="AW96" s="363"/>
      <c r="AX96" s="363"/>
      <c r="AY96" s="363"/>
      <c r="AZ96" s="363"/>
      <c r="BA96" s="363"/>
      <c r="BB96" s="363"/>
      <c r="BC96" s="364"/>
    </row>
    <row r="97" spans="1:55" x14ac:dyDescent="0.2">
      <c r="A97" s="356" t="s">
        <v>245</v>
      </c>
      <c r="B97" s="357"/>
      <c r="C97" s="357"/>
      <c r="D97" s="357"/>
      <c r="E97" s="357"/>
      <c r="F97" s="357"/>
      <c r="G97" s="357"/>
      <c r="H97" s="357"/>
      <c r="I97" s="357"/>
      <c r="J97" s="357"/>
      <c r="K97" s="357"/>
      <c r="L97" s="357"/>
      <c r="M97" s="357"/>
      <c r="N97" s="357"/>
      <c r="O97" s="357"/>
      <c r="P97" s="357"/>
      <c r="Q97" s="357"/>
      <c r="R97" s="357"/>
      <c r="S97" s="357"/>
      <c r="T97" s="357"/>
      <c r="U97" s="357"/>
      <c r="V97" s="357"/>
      <c r="W97" s="357"/>
      <c r="X97" s="357"/>
      <c r="Y97" s="357"/>
      <c r="Z97" s="357"/>
      <c r="AA97" s="357"/>
      <c r="AB97" s="357"/>
      <c r="AC97" s="357"/>
      <c r="AD97" s="357"/>
      <c r="AE97" s="357"/>
      <c r="AF97" s="357"/>
      <c r="AG97" s="358"/>
      <c r="AH97" s="76" t="s">
        <v>172</v>
      </c>
      <c r="AI97" s="74" t="s">
        <v>183</v>
      </c>
      <c r="AJ97" s="75">
        <v>8</v>
      </c>
      <c r="AK97" s="359"/>
      <c r="AL97" s="360"/>
      <c r="AM97" s="360"/>
      <c r="AN97" s="360"/>
      <c r="AO97" s="360"/>
      <c r="AP97" s="360"/>
      <c r="AQ97" s="360"/>
      <c r="AR97" s="360"/>
      <c r="AS97" s="361"/>
      <c r="AT97" s="362"/>
      <c r="AU97" s="363"/>
      <c r="AV97" s="363"/>
      <c r="AW97" s="363"/>
      <c r="AX97" s="363"/>
      <c r="AY97" s="363"/>
      <c r="AZ97" s="363"/>
      <c r="BA97" s="363"/>
      <c r="BB97" s="363"/>
      <c r="BC97" s="364"/>
    </row>
    <row r="98" spans="1:55" x14ac:dyDescent="0.2">
      <c r="A98" s="356" t="s">
        <v>246</v>
      </c>
      <c r="B98" s="357"/>
      <c r="C98" s="357"/>
      <c r="D98" s="357"/>
      <c r="E98" s="357"/>
      <c r="F98" s="357"/>
      <c r="G98" s="357"/>
      <c r="H98" s="357"/>
      <c r="I98" s="357"/>
      <c r="J98" s="357"/>
      <c r="K98" s="357"/>
      <c r="L98" s="357"/>
      <c r="M98" s="357"/>
      <c r="N98" s="357"/>
      <c r="O98" s="357"/>
      <c r="P98" s="357"/>
      <c r="Q98" s="357"/>
      <c r="R98" s="357"/>
      <c r="S98" s="357"/>
      <c r="T98" s="357"/>
      <c r="U98" s="357"/>
      <c r="V98" s="357"/>
      <c r="W98" s="357"/>
      <c r="X98" s="357"/>
      <c r="Y98" s="357"/>
      <c r="Z98" s="357"/>
      <c r="AA98" s="357"/>
      <c r="AB98" s="357"/>
      <c r="AC98" s="357"/>
      <c r="AD98" s="357"/>
      <c r="AE98" s="357"/>
      <c r="AF98" s="357"/>
      <c r="AG98" s="358"/>
      <c r="AH98" s="73" t="s">
        <v>172</v>
      </c>
      <c r="AI98" s="74" t="s">
        <v>183</v>
      </c>
      <c r="AJ98" s="75">
        <v>9</v>
      </c>
      <c r="AK98" s="359"/>
      <c r="AL98" s="360"/>
      <c r="AM98" s="360"/>
      <c r="AN98" s="360"/>
      <c r="AO98" s="360"/>
      <c r="AP98" s="360"/>
      <c r="AQ98" s="360"/>
      <c r="AR98" s="360"/>
      <c r="AS98" s="361"/>
      <c r="AT98" s="365"/>
      <c r="AU98" s="366"/>
      <c r="AV98" s="366"/>
      <c r="AW98" s="366"/>
      <c r="AX98" s="366"/>
      <c r="AY98" s="366"/>
      <c r="AZ98" s="366"/>
      <c r="BA98" s="366"/>
      <c r="BB98" s="366"/>
      <c r="BC98" s="367"/>
    </row>
    <row r="99" spans="1:55" x14ac:dyDescent="0.2">
      <c r="A99" s="372" t="s">
        <v>247</v>
      </c>
      <c r="B99" s="373"/>
      <c r="C99" s="373"/>
      <c r="D99" s="373"/>
      <c r="E99" s="373"/>
      <c r="F99" s="373"/>
      <c r="G99" s="373"/>
      <c r="H99" s="373"/>
      <c r="I99" s="373"/>
      <c r="J99" s="373"/>
      <c r="K99" s="373"/>
      <c r="L99" s="373"/>
      <c r="M99" s="373"/>
      <c r="N99" s="373"/>
      <c r="O99" s="373"/>
      <c r="P99" s="373"/>
      <c r="Q99" s="373"/>
      <c r="R99" s="373"/>
      <c r="S99" s="373"/>
      <c r="T99" s="373"/>
      <c r="U99" s="373"/>
      <c r="V99" s="373"/>
      <c r="W99" s="373"/>
      <c r="X99" s="373"/>
      <c r="Y99" s="373"/>
      <c r="Z99" s="373"/>
      <c r="AA99" s="373"/>
      <c r="AB99" s="373"/>
      <c r="AC99" s="373"/>
      <c r="AD99" s="373"/>
      <c r="AE99" s="373"/>
      <c r="AF99" s="373"/>
      <c r="AG99" s="374"/>
      <c r="AH99" s="73" t="s">
        <v>172</v>
      </c>
      <c r="AI99" s="74" t="s">
        <v>194</v>
      </c>
      <c r="AJ99" s="75">
        <v>0</v>
      </c>
      <c r="AK99" s="359"/>
      <c r="AL99" s="360"/>
      <c r="AM99" s="360"/>
      <c r="AN99" s="360"/>
      <c r="AO99" s="360"/>
      <c r="AP99" s="360"/>
      <c r="AQ99" s="360"/>
      <c r="AR99" s="360"/>
      <c r="AS99" s="361"/>
      <c r="AT99" s="365"/>
      <c r="AU99" s="366"/>
      <c r="AV99" s="366"/>
      <c r="AW99" s="366"/>
      <c r="AX99" s="366"/>
      <c r="AY99" s="366"/>
      <c r="AZ99" s="366"/>
      <c r="BA99" s="366"/>
      <c r="BB99" s="366"/>
      <c r="BC99" s="367"/>
    </row>
    <row r="100" spans="1:55" x14ac:dyDescent="0.2">
      <c r="A100" s="356" t="s">
        <v>248</v>
      </c>
      <c r="B100" s="357"/>
      <c r="C100" s="357"/>
      <c r="D100" s="357"/>
      <c r="E100" s="357"/>
      <c r="F100" s="357"/>
      <c r="G100" s="357"/>
      <c r="H100" s="357"/>
      <c r="I100" s="357"/>
      <c r="J100" s="357"/>
      <c r="K100" s="357"/>
      <c r="L100" s="357"/>
      <c r="M100" s="357"/>
      <c r="N100" s="357"/>
      <c r="O100" s="357"/>
      <c r="P100" s="357"/>
      <c r="Q100" s="357"/>
      <c r="R100" s="357"/>
      <c r="S100" s="357"/>
      <c r="T100" s="357"/>
      <c r="U100" s="357"/>
      <c r="V100" s="357"/>
      <c r="W100" s="357"/>
      <c r="X100" s="357"/>
      <c r="Y100" s="357"/>
      <c r="Z100" s="357"/>
      <c r="AA100" s="357"/>
      <c r="AB100" s="357"/>
      <c r="AC100" s="357"/>
      <c r="AD100" s="357"/>
      <c r="AE100" s="357"/>
      <c r="AF100" s="357"/>
      <c r="AG100" s="358"/>
      <c r="AH100" s="76" t="s">
        <v>172</v>
      </c>
      <c r="AI100" s="74" t="s">
        <v>194</v>
      </c>
      <c r="AJ100" s="75">
        <v>1</v>
      </c>
      <c r="AK100" s="359"/>
      <c r="AL100" s="360"/>
      <c r="AM100" s="360"/>
      <c r="AN100" s="360"/>
      <c r="AO100" s="360"/>
      <c r="AP100" s="360"/>
      <c r="AQ100" s="360"/>
      <c r="AR100" s="360"/>
      <c r="AS100" s="361"/>
      <c r="AT100" s="362"/>
      <c r="AU100" s="363"/>
      <c r="AV100" s="363"/>
      <c r="AW100" s="363"/>
      <c r="AX100" s="363"/>
      <c r="AY100" s="363"/>
      <c r="AZ100" s="363"/>
      <c r="BA100" s="363"/>
      <c r="BB100" s="363"/>
      <c r="BC100" s="364"/>
    </row>
    <row r="101" spans="1:55" s="72" customFormat="1" x14ac:dyDescent="0.2">
      <c r="A101" s="347" t="s">
        <v>249</v>
      </c>
      <c r="B101" s="348"/>
      <c r="C101" s="348"/>
      <c r="D101" s="348"/>
      <c r="E101" s="348"/>
      <c r="F101" s="348"/>
      <c r="G101" s="348"/>
      <c r="H101" s="348"/>
      <c r="I101" s="348"/>
      <c r="J101" s="348"/>
      <c r="K101" s="348"/>
      <c r="L101" s="348"/>
      <c r="M101" s="348"/>
      <c r="N101" s="348"/>
      <c r="O101" s="348"/>
      <c r="P101" s="348"/>
      <c r="Q101" s="348"/>
      <c r="R101" s="348"/>
      <c r="S101" s="348"/>
      <c r="T101" s="348"/>
      <c r="U101" s="348"/>
      <c r="V101" s="348"/>
      <c r="W101" s="348"/>
      <c r="X101" s="348"/>
      <c r="Y101" s="348"/>
      <c r="Z101" s="348"/>
      <c r="AA101" s="348"/>
      <c r="AB101" s="348"/>
      <c r="AC101" s="348"/>
      <c r="AD101" s="348"/>
      <c r="AE101" s="348"/>
      <c r="AF101" s="348"/>
      <c r="AG101" s="349"/>
      <c r="AH101" s="79" t="s">
        <v>172</v>
      </c>
      <c r="AI101" s="70" t="s">
        <v>194</v>
      </c>
      <c r="AJ101" s="71">
        <v>2</v>
      </c>
      <c r="AK101" s="350">
        <v>6543330</v>
      </c>
      <c r="AL101" s="351"/>
      <c r="AM101" s="351"/>
      <c r="AN101" s="351"/>
      <c r="AO101" s="351"/>
      <c r="AP101" s="351"/>
      <c r="AQ101" s="351"/>
      <c r="AR101" s="351"/>
      <c r="AS101" s="352"/>
      <c r="AT101" s="371">
        <f>AT102+AT103</f>
        <v>15762941</v>
      </c>
      <c r="AU101" s="354"/>
      <c r="AV101" s="354"/>
      <c r="AW101" s="354"/>
      <c r="AX101" s="354"/>
      <c r="AY101" s="354"/>
      <c r="AZ101" s="354"/>
      <c r="BA101" s="354"/>
      <c r="BB101" s="354"/>
      <c r="BC101" s="355"/>
    </row>
    <row r="102" spans="1:55" x14ac:dyDescent="0.2">
      <c r="A102" s="356" t="s">
        <v>250</v>
      </c>
      <c r="B102" s="357"/>
      <c r="C102" s="357"/>
      <c r="D102" s="357"/>
      <c r="E102" s="357"/>
      <c r="F102" s="357"/>
      <c r="G102" s="357"/>
      <c r="H102" s="357"/>
      <c r="I102" s="357"/>
      <c r="J102" s="357"/>
      <c r="K102" s="357"/>
      <c r="L102" s="357"/>
      <c r="M102" s="357"/>
      <c r="N102" s="357"/>
      <c r="O102" s="357"/>
      <c r="P102" s="357"/>
      <c r="Q102" s="357"/>
      <c r="R102" s="357"/>
      <c r="S102" s="357"/>
      <c r="T102" s="357"/>
      <c r="U102" s="357"/>
      <c r="V102" s="357"/>
      <c r="W102" s="357"/>
      <c r="X102" s="357"/>
      <c r="Y102" s="357"/>
      <c r="Z102" s="357"/>
      <c r="AA102" s="357"/>
      <c r="AB102" s="357"/>
      <c r="AC102" s="357"/>
      <c r="AD102" s="357"/>
      <c r="AE102" s="357"/>
      <c r="AF102" s="357"/>
      <c r="AG102" s="358"/>
      <c r="AH102" s="76" t="s">
        <v>172</v>
      </c>
      <c r="AI102" s="74" t="s">
        <v>194</v>
      </c>
      <c r="AJ102" s="75">
        <v>3</v>
      </c>
      <c r="AK102" s="359">
        <v>5790069</v>
      </c>
      <c r="AL102" s="360"/>
      <c r="AM102" s="360"/>
      <c r="AN102" s="360"/>
      <c r="AO102" s="360"/>
      <c r="AP102" s="360"/>
      <c r="AQ102" s="360"/>
      <c r="AR102" s="360"/>
      <c r="AS102" s="361"/>
      <c r="AT102" s="362">
        <v>15009680</v>
      </c>
      <c r="AU102" s="363"/>
      <c r="AV102" s="363"/>
      <c r="AW102" s="363"/>
      <c r="AX102" s="363"/>
      <c r="AY102" s="363"/>
      <c r="AZ102" s="363"/>
      <c r="BA102" s="363"/>
      <c r="BB102" s="363"/>
      <c r="BC102" s="364"/>
    </row>
    <row r="103" spans="1:55" x14ac:dyDescent="0.2">
      <c r="A103" s="356" t="s">
        <v>251</v>
      </c>
      <c r="B103" s="357"/>
      <c r="C103" s="357"/>
      <c r="D103" s="357"/>
      <c r="E103" s="357"/>
      <c r="F103" s="357"/>
      <c r="G103" s="357"/>
      <c r="H103" s="357"/>
      <c r="I103" s="357"/>
      <c r="J103" s="357"/>
      <c r="K103" s="357"/>
      <c r="L103" s="357"/>
      <c r="M103" s="357"/>
      <c r="N103" s="357"/>
      <c r="O103" s="357"/>
      <c r="P103" s="357"/>
      <c r="Q103" s="357"/>
      <c r="R103" s="357"/>
      <c r="S103" s="357"/>
      <c r="T103" s="357"/>
      <c r="U103" s="357"/>
      <c r="V103" s="357"/>
      <c r="W103" s="357"/>
      <c r="X103" s="357"/>
      <c r="Y103" s="357"/>
      <c r="Z103" s="357"/>
      <c r="AA103" s="357"/>
      <c r="AB103" s="357"/>
      <c r="AC103" s="357"/>
      <c r="AD103" s="357"/>
      <c r="AE103" s="357"/>
      <c r="AF103" s="357"/>
      <c r="AG103" s="358"/>
      <c r="AH103" s="76" t="s">
        <v>172</v>
      </c>
      <c r="AI103" s="74" t="s">
        <v>194</v>
      </c>
      <c r="AJ103" s="75">
        <v>4</v>
      </c>
      <c r="AK103" s="359">
        <v>753261</v>
      </c>
      <c r="AL103" s="360"/>
      <c r="AM103" s="360"/>
      <c r="AN103" s="360"/>
      <c r="AO103" s="360"/>
      <c r="AP103" s="360"/>
      <c r="AQ103" s="360"/>
      <c r="AR103" s="360"/>
      <c r="AS103" s="361"/>
      <c r="AT103" s="362">
        <v>753261</v>
      </c>
      <c r="AU103" s="363"/>
      <c r="AV103" s="363"/>
      <c r="AW103" s="363"/>
      <c r="AX103" s="363"/>
      <c r="AY103" s="363"/>
      <c r="AZ103" s="363"/>
      <c r="BA103" s="363"/>
      <c r="BB103" s="363"/>
      <c r="BC103" s="364"/>
    </row>
    <row r="104" spans="1:55" x14ac:dyDescent="0.2">
      <c r="A104" s="356" t="s">
        <v>252</v>
      </c>
      <c r="B104" s="357"/>
      <c r="C104" s="357"/>
      <c r="D104" s="357"/>
      <c r="E104" s="357"/>
      <c r="F104" s="357"/>
      <c r="G104" s="357"/>
      <c r="H104" s="357"/>
      <c r="I104" s="357"/>
      <c r="J104" s="357"/>
      <c r="K104" s="357"/>
      <c r="L104" s="357"/>
      <c r="M104" s="357"/>
      <c r="N104" s="357"/>
      <c r="O104" s="357"/>
      <c r="P104" s="357"/>
      <c r="Q104" s="357"/>
      <c r="R104" s="357"/>
      <c r="S104" s="357"/>
      <c r="T104" s="357"/>
      <c r="U104" s="357"/>
      <c r="V104" s="357"/>
      <c r="W104" s="357"/>
      <c r="X104" s="357"/>
      <c r="Y104" s="357"/>
      <c r="Z104" s="357"/>
      <c r="AA104" s="357"/>
      <c r="AB104" s="357"/>
      <c r="AC104" s="357"/>
      <c r="AD104" s="357"/>
      <c r="AE104" s="357"/>
      <c r="AF104" s="357"/>
      <c r="AG104" s="358"/>
      <c r="AH104" s="76" t="s">
        <v>172</v>
      </c>
      <c r="AI104" s="74" t="s">
        <v>194</v>
      </c>
      <c r="AJ104" s="75">
        <v>5</v>
      </c>
      <c r="AK104" s="359"/>
      <c r="AL104" s="360"/>
      <c r="AM104" s="360"/>
      <c r="AN104" s="360"/>
      <c r="AO104" s="360"/>
      <c r="AP104" s="360"/>
      <c r="AQ104" s="360"/>
      <c r="AR104" s="360"/>
      <c r="AS104" s="361"/>
      <c r="AT104" s="362"/>
      <c r="AU104" s="363"/>
      <c r="AV104" s="363"/>
      <c r="AW104" s="363"/>
      <c r="AX104" s="363"/>
      <c r="AY104" s="363"/>
      <c r="AZ104" s="363"/>
      <c r="BA104" s="363"/>
      <c r="BB104" s="363"/>
      <c r="BC104" s="364"/>
    </row>
    <row r="105" spans="1:55" x14ac:dyDescent="0.2">
      <c r="A105" s="356" t="s">
        <v>253</v>
      </c>
      <c r="B105" s="357"/>
      <c r="C105" s="357"/>
      <c r="D105" s="357"/>
      <c r="E105" s="357"/>
      <c r="F105" s="357"/>
      <c r="G105" s="357"/>
      <c r="H105" s="357"/>
      <c r="I105" s="357"/>
      <c r="J105" s="357"/>
      <c r="K105" s="357"/>
      <c r="L105" s="357"/>
      <c r="M105" s="357"/>
      <c r="N105" s="357"/>
      <c r="O105" s="357"/>
      <c r="P105" s="357"/>
      <c r="Q105" s="357"/>
      <c r="R105" s="357"/>
      <c r="S105" s="357"/>
      <c r="T105" s="357"/>
      <c r="U105" s="357"/>
      <c r="V105" s="357"/>
      <c r="W105" s="357"/>
      <c r="X105" s="357"/>
      <c r="Y105" s="357"/>
      <c r="Z105" s="357"/>
      <c r="AA105" s="357"/>
      <c r="AB105" s="357"/>
      <c r="AC105" s="357"/>
      <c r="AD105" s="357"/>
      <c r="AE105" s="357"/>
      <c r="AF105" s="357"/>
      <c r="AG105" s="358"/>
      <c r="AH105" s="76" t="s">
        <v>172</v>
      </c>
      <c r="AI105" s="74" t="s">
        <v>194</v>
      </c>
      <c r="AJ105" s="75">
        <v>6</v>
      </c>
      <c r="AK105" s="359"/>
      <c r="AL105" s="360"/>
      <c r="AM105" s="360"/>
      <c r="AN105" s="360"/>
      <c r="AO105" s="360"/>
      <c r="AP105" s="360"/>
      <c r="AQ105" s="360"/>
      <c r="AR105" s="360"/>
      <c r="AS105" s="361"/>
      <c r="AT105" s="362"/>
      <c r="AU105" s="363"/>
      <c r="AV105" s="363"/>
      <c r="AW105" s="363"/>
      <c r="AX105" s="363"/>
      <c r="AY105" s="363"/>
      <c r="AZ105" s="363"/>
      <c r="BA105" s="363"/>
      <c r="BB105" s="363"/>
      <c r="BC105" s="364"/>
    </row>
    <row r="106" spans="1:55" x14ac:dyDescent="0.2">
      <c r="A106" s="356" t="s">
        <v>254</v>
      </c>
      <c r="B106" s="357"/>
      <c r="C106" s="357"/>
      <c r="D106" s="357"/>
      <c r="E106" s="357"/>
      <c r="F106" s="357"/>
      <c r="G106" s="357"/>
      <c r="H106" s="357"/>
      <c r="I106" s="357"/>
      <c r="J106" s="357"/>
      <c r="K106" s="357"/>
      <c r="L106" s="357"/>
      <c r="M106" s="357"/>
      <c r="N106" s="357"/>
      <c r="O106" s="357"/>
      <c r="P106" s="357"/>
      <c r="Q106" s="357"/>
      <c r="R106" s="357"/>
      <c r="S106" s="357"/>
      <c r="T106" s="357"/>
      <c r="U106" s="357"/>
      <c r="V106" s="357"/>
      <c r="W106" s="357"/>
      <c r="X106" s="357"/>
      <c r="Y106" s="357"/>
      <c r="Z106" s="357"/>
      <c r="AA106" s="357"/>
      <c r="AB106" s="357"/>
      <c r="AC106" s="357"/>
      <c r="AD106" s="357"/>
      <c r="AE106" s="357"/>
      <c r="AF106" s="357"/>
      <c r="AG106" s="358"/>
      <c r="AH106" s="76" t="s">
        <v>172</v>
      </c>
      <c r="AI106" s="74" t="s">
        <v>194</v>
      </c>
      <c r="AJ106" s="75">
        <v>7</v>
      </c>
      <c r="AK106" s="359"/>
      <c r="AL106" s="360"/>
      <c r="AM106" s="360"/>
      <c r="AN106" s="360"/>
      <c r="AO106" s="360"/>
      <c r="AP106" s="360"/>
      <c r="AQ106" s="360"/>
      <c r="AR106" s="360"/>
      <c r="AS106" s="361"/>
      <c r="AT106" s="362"/>
      <c r="AU106" s="363"/>
      <c r="AV106" s="363"/>
      <c r="AW106" s="363"/>
      <c r="AX106" s="363"/>
      <c r="AY106" s="363"/>
      <c r="AZ106" s="363"/>
      <c r="BA106" s="363"/>
      <c r="BB106" s="363"/>
      <c r="BC106" s="364"/>
    </row>
    <row r="107" spans="1:55" s="72" customFormat="1" x14ac:dyDescent="0.2">
      <c r="A107" s="384" t="s">
        <v>255</v>
      </c>
      <c r="B107" s="385"/>
      <c r="C107" s="385"/>
      <c r="D107" s="385"/>
      <c r="E107" s="385"/>
      <c r="F107" s="385"/>
      <c r="G107" s="385"/>
      <c r="H107" s="385"/>
      <c r="I107" s="385"/>
      <c r="J107" s="385"/>
      <c r="K107" s="385"/>
      <c r="L107" s="385"/>
      <c r="M107" s="385"/>
      <c r="N107" s="385"/>
      <c r="O107" s="385"/>
      <c r="P107" s="385"/>
      <c r="Q107" s="385"/>
      <c r="R107" s="385"/>
      <c r="S107" s="385"/>
      <c r="T107" s="385"/>
      <c r="U107" s="385"/>
      <c r="V107" s="385"/>
      <c r="W107" s="385"/>
      <c r="X107" s="385"/>
      <c r="Y107" s="385"/>
      <c r="Z107" s="385"/>
      <c r="AA107" s="385"/>
      <c r="AB107" s="385"/>
      <c r="AC107" s="385"/>
      <c r="AD107" s="385"/>
      <c r="AE107" s="385"/>
      <c r="AF107" s="385"/>
      <c r="AG107" s="386"/>
      <c r="AH107" s="79" t="s">
        <v>172</v>
      </c>
      <c r="AI107" s="70" t="s">
        <v>194</v>
      </c>
      <c r="AJ107" s="71">
        <v>8</v>
      </c>
      <c r="AK107" s="350">
        <v>0</v>
      </c>
      <c r="AL107" s="351"/>
      <c r="AM107" s="351"/>
      <c r="AN107" s="351"/>
      <c r="AO107" s="351"/>
      <c r="AP107" s="351"/>
      <c r="AQ107" s="351"/>
      <c r="AR107" s="351"/>
      <c r="AS107" s="352"/>
      <c r="AT107" s="371">
        <v>0</v>
      </c>
      <c r="AU107" s="354"/>
      <c r="AV107" s="354"/>
      <c r="AW107" s="354"/>
      <c r="AX107" s="354"/>
      <c r="AY107" s="354"/>
      <c r="AZ107" s="354"/>
      <c r="BA107" s="354"/>
      <c r="BB107" s="354"/>
      <c r="BC107" s="355"/>
    </row>
    <row r="108" spans="1:55" x14ac:dyDescent="0.2">
      <c r="A108" s="356" t="s">
        <v>256</v>
      </c>
      <c r="B108" s="357"/>
      <c r="C108" s="357"/>
      <c r="D108" s="357"/>
      <c r="E108" s="357"/>
      <c r="F108" s="357"/>
      <c r="G108" s="357"/>
      <c r="H108" s="357"/>
      <c r="I108" s="357"/>
      <c r="J108" s="357"/>
      <c r="K108" s="357"/>
      <c r="L108" s="357"/>
      <c r="M108" s="357"/>
      <c r="N108" s="357"/>
      <c r="O108" s="357"/>
      <c r="P108" s="357"/>
      <c r="Q108" s="357"/>
      <c r="R108" s="357"/>
      <c r="S108" s="357"/>
      <c r="T108" s="357"/>
      <c r="U108" s="357"/>
      <c r="V108" s="357"/>
      <c r="W108" s="357"/>
      <c r="X108" s="357"/>
      <c r="Y108" s="357"/>
      <c r="Z108" s="357"/>
      <c r="AA108" s="357"/>
      <c r="AB108" s="357"/>
      <c r="AC108" s="357"/>
      <c r="AD108" s="357"/>
      <c r="AE108" s="357"/>
      <c r="AF108" s="357"/>
      <c r="AG108" s="358"/>
      <c r="AH108" s="76" t="s">
        <v>172</v>
      </c>
      <c r="AI108" s="74" t="s">
        <v>194</v>
      </c>
      <c r="AJ108" s="75">
        <v>9</v>
      </c>
      <c r="AK108" s="359"/>
      <c r="AL108" s="360"/>
      <c r="AM108" s="360"/>
      <c r="AN108" s="360"/>
      <c r="AO108" s="360"/>
      <c r="AP108" s="360"/>
      <c r="AQ108" s="360"/>
      <c r="AR108" s="360"/>
      <c r="AS108" s="361"/>
      <c r="AT108" s="362"/>
      <c r="AU108" s="363"/>
      <c r="AV108" s="363"/>
      <c r="AW108" s="363"/>
      <c r="AX108" s="363"/>
      <c r="AY108" s="363"/>
      <c r="AZ108" s="363"/>
      <c r="BA108" s="363"/>
      <c r="BB108" s="363"/>
      <c r="BC108" s="364"/>
    </row>
    <row r="109" spans="1:55" x14ac:dyDescent="0.2">
      <c r="A109" s="356" t="s">
        <v>257</v>
      </c>
      <c r="B109" s="357"/>
      <c r="C109" s="357"/>
      <c r="D109" s="357"/>
      <c r="E109" s="357"/>
      <c r="F109" s="357"/>
      <c r="G109" s="357"/>
      <c r="H109" s="357"/>
      <c r="I109" s="357"/>
      <c r="J109" s="357"/>
      <c r="K109" s="357"/>
      <c r="L109" s="357"/>
      <c r="M109" s="357"/>
      <c r="N109" s="357"/>
      <c r="O109" s="357"/>
      <c r="P109" s="357"/>
      <c r="Q109" s="357"/>
      <c r="R109" s="357"/>
      <c r="S109" s="357"/>
      <c r="T109" s="357"/>
      <c r="U109" s="357"/>
      <c r="V109" s="357"/>
      <c r="W109" s="357"/>
      <c r="X109" s="357"/>
      <c r="Y109" s="357"/>
      <c r="Z109" s="357"/>
      <c r="AA109" s="357"/>
      <c r="AB109" s="357"/>
      <c r="AC109" s="357"/>
      <c r="AD109" s="357"/>
      <c r="AE109" s="357"/>
      <c r="AF109" s="357"/>
      <c r="AG109" s="358"/>
      <c r="AH109" s="76" t="s">
        <v>172</v>
      </c>
      <c r="AI109" s="74" t="s">
        <v>205</v>
      </c>
      <c r="AJ109" s="75">
        <v>0</v>
      </c>
      <c r="AK109" s="359"/>
      <c r="AL109" s="360"/>
      <c r="AM109" s="360"/>
      <c r="AN109" s="360"/>
      <c r="AO109" s="360"/>
      <c r="AP109" s="360"/>
      <c r="AQ109" s="360"/>
      <c r="AR109" s="360"/>
      <c r="AS109" s="361"/>
      <c r="AT109" s="362"/>
      <c r="AU109" s="363"/>
      <c r="AV109" s="363"/>
      <c r="AW109" s="363"/>
      <c r="AX109" s="363"/>
      <c r="AY109" s="363"/>
      <c r="AZ109" s="363"/>
      <c r="BA109" s="363"/>
      <c r="BB109" s="363"/>
      <c r="BC109" s="364"/>
    </row>
    <row r="110" spans="1:55" x14ac:dyDescent="0.2">
      <c r="A110" s="356" t="s">
        <v>258</v>
      </c>
      <c r="B110" s="357"/>
      <c r="C110" s="357"/>
      <c r="D110" s="357"/>
      <c r="E110" s="357"/>
      <c r="F110" s="357"/>
      <c r="G110" s="357"/>
      <c r="H110" s="357"/>
      <c r="I110" s="357"/>
      <c r="J110" s="357"/>
      <c r="K110" s="357"/>
      <c r="L110" s="357"/>
      <c r="M110" s="357"/>
      <c r="N110" s="357"/>
      <c r="O110" s="357"/>
      <c r="P110" s="357"/>
      <c r="Q110" s="357"/>
      <c r="R110" s="357"/>
      <c r="S110" s="357"/>
      <c r="T110" s="357"/>
      <c r="U110" s="357"/>
      <c r="V110" s="357"/>
      <c r="W110" s="357"/>
      <c r="X110" s="357"/>
      <c r="Y110" s="357"/>
      <c r="Z110" s="357"/>
      <c r="AA110" s="357"/>
      <c r="AB110" s="357"/>
      <c r="AC110" s="357"/>
      <c r="AD110" s="357"/>
      <c r="AE110" s="357"/>
      <c r="AF110" s="357"/>
      <c r="AG110" s="358"/>
      <c r="AH110" s="73" t="s">
        <v>172</v>
      </c>
      <c r="AI110" s="74" t="s">
        <v>205</v>
      </c>
      <c r="AJ110" s="75">
        <v>1</v>
      </c>
      <c r="AK110" s="359"/>
      <c r="AL110" s="360"/>
      <c r="AM110" s="360"/>
      <c r="AN110" s="360"/>
      <c r="AO110" s="360"/>
      <c r="AP110" s="360"/>
      <c r="AQ110" s="360"/>
      <c r="AR110" s="360"/>
      <c r="AS110" s="361"/>
      <c r="AT110" s="365"/>
      <c r="AU110" s="366"/>
      <c r="AV110" s="366"/>
      <c r="AW110" s="366"/>
      <c r="AX110" s="366"/>
      <c r="AY110" s="366"/>
      <c r="AZ110" s="366"/>
      <c r="BA110" s="366"/>
      <c r="BB110" s="366"/>
      <c r="BC110" s="367"/>
    </row>
    <row r="111" spans="1:55" s="72" customFormat="1" x14ac:dyDescent="0.2">
      <c r="A111" s="368" t="s">
        <v>259</v>
      </c>
      <c r="B111" s="369"/>
      <c r="C111" s="369"/>
      <c r="D111" s="369"/>
      <c r="E111" s="369"/>
      <c r="F111" s="369"/>
      <c r="G111" s="369"/>
      <c r="H111" s="369"/>
      <c r="I111" s="369"/>
      <c r="J111" s="369"/>
      <c r="K111" s="369"/>
      <c r="L111" s="369"/>
      <c r="M111" s="369"/>
      <c r="N111" s="369"/>
      <c r="O111" s="369"/>
      <c r="P111" s="369"/>
      <c r="Q111" s="369"/>
      <c r="R111" s="369"/>
      <c r="S111" s="369"/>
      <c r="T111" s="369"/>
      <c r="U111" s="369"/>
      <c r="V111" s="369"/>
      <c r="W111" s="369"/>
      <c r="X111" s="369"/>
      <c r="Y111" s="369"/>
      <c r="Z111" s="369"/>
      <c r="AA111" s="369"/>
      <c r="AB111" s="369"/>
      <c r="AC111" s="369"/>
      <c r="AD111" s="369"/>
      <c r="AE111" s="369"/>
      <c r="AF111" s="369"/>
      <c r="AG111" s="370"/>
      <c r="AH111" s="79" t="s">
        <v>172</v>
      </c>
      <c r="AI111" s="80" t="s">
        <v>205</v>
      </c>
      <c r="AJ111" s="81">
        <v>2</v>
      </c>
      <c r="AK111" s="350">
        <v>0</v>
      </c>
      <c r="AL111" s="351"/>
      <c r="AM111" s="351"/>
      <c r="AN111" s="351"/>
      <c r="AO111" s="351"/>
      <c r="AP111" s="351"/>
      <c r="AQ111" s="351"/>
      <c r="AR111" s="351"/>
      <c r="AS111" s="352"/>
      <c r="AT111" s="371">
        <v>2620137</v>
      </c>
      <c r="AU111" s="354"/>
      <c r="AV111" s="354"/>
      <c r="AW111" s="354"/>
      <c r="AX111" s="354"/>
      <c r="AY111" s="354"/>
      <c r="AZ111" s="354"/>
      <c r="BA111" s="354"/>
      <c r="BB111" s="354"/>
      <c r="BC111" s="355"/>
    </row>
    <row r="112" spans="1:55" x14ac:dyDescent="0.2">
      <c r="A112" s="356" t="s">
        <v>260</v>
      </c>
      <c r="B112" s="357"/>
      <c r="C112" s="357"/>
      <c r="D112" s="357"/>
      <c r="E112" s="357"/>
      <c r="F112" s="357"/>
      <c r="G112" s="357"/>
      <c r="H112" s="357"/>
      <c r="I112" s="357"/>
      <c r="J112" s="357"/>
      <c r="K112" s="357"/>
      <c r="L112" s="357"/>
      <c r="M112" s="357"/>
      <c r="N112" s="357"/>
      <c r="O112" s="357"/>
      <c r="P112" s="357"/>
      <c r="Q112" s="357"/>
      <c r="R112" s="357"/>
      <c r="S112" s="357"/>
      <c r="T112" s="357"/>
      <c r="U112" s="357"/>
      <c r="V112" s="357"/>
      <c r="W112" s="357"/>
      <c r="X112" s="357"/>
      <c r="Y112" s="357"/>
      <c r="Z112" s="357"/>
      <c r="AA112" s="357"/>
      <c r="AB112" s="357"/>
      <c r="AC112" s="357"/>
      <c r="AD112" s="357"/>
      <c r="AE112" s="357"/>
      <c r="AF112" s="357"/>
      <c r="AG112" s="358"/>
      <c r="AH112" s="76" t="s">
        <v>172</v>
      </c>
      <c r="AI112" s="74" t="s">
        <v>205</v>
      </c>
      <c r="AJ112" s="78">
        <v>3</v>
      </c>
      <c r="AK112" s="359"/>
      <c r="AL112" s="360"/>
      <c r="AM112" s="360"/>
      <c r="AN112" s="360"/>
      <c r="AO112" s="360"/>
      <c r="AP112" s="360"/>
      <c r="AQ112" s="360"/>
      <c r="AR112" s="360"/>
      <c r="AS112" s="361"/>
      <c r="AT112" s="362">
        <v>2620137</v>
      </c>
      <c r="AU112" s="363"/>
      <c r="AV112" s="363"/>
      <c r="AW112" s="363"/>
      <c r="AX112" s="363"/>
      <c r="AY112" s="363"/>
      <c r="AZ112" s="363"/>
      <c r="BA112" s="363"/>
      <c r="BB112" s="363"/>
      <c r="BC112" s="364"/>
    </row>
    <row r="113" spans="1:55" x14ac:dyDescent="0.2">
      <c r="A113" s="356" t="s">
        <v>261</v>
      </c>
      <c r="B113" s="357"/>
      <c r="C113" s="357"/>
      <c r="D113" s="357"/>
      <c r="E113" s="357"/>
      <c r="F113" s="357"/>
      <c r="G113" s="357"/>
      <c r="H113" s="357"/>
      <c r="I113" s="357"/>
      <c r="J113" s="357"/>
      <c r="K113" s="357"/>
      <c r="L113" s="357"/>
      <c r="M113" s="357"/>
      <c r="N113" s="357"/>
      <c r="O113" s="357"/>
      <c r="P113" s="357"/>
      <c r="Q113" s="357"/>
      <c r="R113" s="357"/>
      <c r="S113" s="357"/>
      <c r="T113" s="357"/>
      <c r="U113" s="357"/>
      <c r="V113" s="357"/>
      <c r="W113" s="357"/>
      <c r="X113" s="357"/>
      <c r="Y113" s="357"/>
      <c r="Z113" s="357"/>
      <c r="AA113" s="357"/>
      <c r="AB113" s="357"/>
      <c r="AC113" s="357"/>
      <c r="AD113" s="357"/>
      <c r="AE113" s="357"/>
      <c r="AF113" s="357"/>
      <c r="AG113" s="358"/>
      <c r="AH113" s="76" t="s">
        <v>172</v>
      </c>
      <c r="AI113" s="74" t="s">
        <v>205</v>
      </c>
      <c r="AJ113" s="78">
        <v>4</v>
      </c>
      <c r="AK113" s="359"/>
      <c r="AL113" s="360"/>
      <c r="AM113" s="360"/>
      <c r="AN113" s="360"/>
      <c r="AO113" s="360"/>
      <c r="AP113" s="360"/>
      <c r="AQ113" s="360"/>
      <c r="AR113" s="360"/>
      <c r="AS113" s="361"/>
      <c r="AT113" s="362"/>
      <c r="AU113" s="363"/>
      <c r="AV113" s="363"/>
      <c r="AW113" s="363"/>
      <c r="AX113" s="363"/>
      <c r="AY113" s="363"/>
      <c r="AZ113" s="363"/>
      <c r="BA113" s="363"/>
      <c r="BB113" s="363"/>
      <c r="BC113" s="364"/>
    </row>
    <row r="114" spans="1:55" x14ac:dyDescent="0.2">
      <c r="A114" s="356" t="s">
        <v>262</v>
      </c>
      <c r="B114" s="357"/>
      <c r="C114" s="357"/>
      <c r="D114" s="357"/>
      <c r="E114" s="357"/>
      <c r="F114" s="357"/>
      <c r="G114" s="357"/>
      <c r="H114" s="357"/>
      <c r="I114" s="357"/>
      <c r="J114" s="357"/>
      <c r="K114" s="357"/>
      <c r="L114" s="357"/>
      <c r="M114" s="357"/>
      <c r="N114" s="357"/>
      <c r="O114" s="357"/>
      <c r="P114" s="357"/>
      <c r="Q114" s="357"/>
      <c r="R114" s="357"/>
      <c r="S114" s="357"/>
      <c r="T114" s="357"/>
      <c r="U114" s="357"/>
      <c r="V114" s="357"/>
      <c r="W114" s="357"/>
      <c r="X114" s="357"/>
      <c r="Y114" s="357"/>
      <c r="Z114" s="357"/>
      <c r="AA114" s="357"/>
      <c r="AB114" s="357"/>
      <c r="AC114" s="357"/>
      <c r="AD114" s="357"/>
      <c r="AE114" s="357"/>
      <c r="AF114" s="357"/>
      <c r="AG114" s="358"/>
      <c r="AH114" s="76" t="s">
        <v>172</v>
      </c>
      <c r="AI114" s="74" t="s">
        <v>205</v>
      </c>
      <c r="AJ114" s="78">
        <v>5</v>
      </c>
      <c r="AK114" s="359"/>
      <c r="AL114" s="360"/>
      <c r="AM114" s="360"/>
      <c r="AN114" s="360"/>
      <c r="AO114" s="360"/>
      <c r="AP114" s="360"/>
      <c r="AQ114" s="360"/>
      <c r="AR114" s="360"/>
      <c r="AS114" s="361"/>
      <c r="AT114" s="362"/>
      <c r="AU114" s="363"/>
      <c r="AV114" s="363"/>
      <c r="AW114" s="363"/>
      <c r="AX114" s="363"/>
      <c r="AY114" s="363"/>
      <c r="AZ114" s="363"/>
      <c r="BA114" s="363"/>
      <c r="BB114" s="363"/>
      <c r="BC114" s="364"/>
    </row>
    <row r="115" spans="1:55" x14ac:dyDescent="0.2">
      <c r="A115" s="356" t="s">
        <v>263</v>
      </c>
      <c r="B115" s="357"/>
      <c r="C115" s="357"/>
      <c r="D115" s="357"/>
      <c r="E115" s="357"/>
      <c r="F115" s="357"/>
      <c r="G115" s="357"/>
      <c r="H115" s="357"/>
      <c r="I115" s="357"/>
      <c r="J115" s="357"/>
      <c r="K115" s="357"/>
      <c r="L115" s="357"/>
      <c r="M115" s="357"/>
      <c r="N115" s="357"/>
      <c r="O115" s="357"/>
      <c r="P115" s="357"/>
      <c r="Q115" s="357"/>
      <c r="R115" s="357"/>
      <c r="S115" s="357"/>
      <c r="T115" s="357"/>
      <c r="U115" s="357"/>
      <c r="V115" s="357"/>
      <c r="W115" s="357"/>
      <c r="X115" s="357"/>
      <c r="Y115" s="357"/>
      <c r="Z115" s="357"/>
      <c r="AA115" s="357"/>
      <c r="AB115" s="357"/>
      <c r="AC115" s="357"/>
      <c r="AD115" s="357"/>
      <c r="AE115" s="357"/>
      <c r="AF115" s="357"/>
      <c r="AG115" s="358"/>
      <c r="AH115" s="76" t="s">
        <v>172</v>
      </c>
      <c r="AI115" s="74" t="s">
        <v>205</v>
      </c>
      <c r="AJ115" s="78">
        <v>6</v>
      </c>
      <c r="AK115" s="359"/>
      <c r="AL115" s="360"/>
      <c r="AM115" s="360"/>
      <c r="AN115" s="360"/>
      <c r="AO115" s="360"/>
      <c r="AP115" s="360"/>
      <c r="AQ115" s="360"/>
      <c r="AR115" s="360"/>
      <c r="AS115" s="361"/>
      <c r="AT115" s="362"/>
      <c r="AU115" s="363"/>
      <c r="AV115" s="363"/>
      <c r="AW115" s="363"/>
      <c r="AX115" s="363"/>
      <c r="AY115" s="363"/>
      <c r="AZ115" s="363"/>
      <c r="BA115" s="363"/>
      <c r="BB115" s="363"/>
      <c r="BC115" s="364"/>
    </row>
    <row r="116" spans="1:55" x14ac:dyDescent="0.2">
      <c r="A116" s="356" t="s">
        <v>264</v>
      </c>
      <c r="B116" s="357"/>
      <c r="C116" s="357"/>
      <c r="D116" s="357"/>
      <c r="E116" s="357"/>
      <c r="F116" s="357"/>
      <c r="G116" s="357"/>
      <c r="H116" s="357"/>
      <c r="I116" s="357"/>
      <c r="J116" s="357"/>
      <c r="K116" s="357"/>
      <c r="L116" s="357"/>
      <c r="M116" s="357"/>
      <c r="N116" s="357"/>
      <c r="O116" s="357"/>
      <c r="P116" s="357"/>
      <c r="Q116" s="357"/>
      <c r="R116" s="357"/>
      <c r="S116" s="357"/>
      <c r="T116" s="357"/>
      <c r="U116" s="357"/>
      <c r="V116" s="357"/>
      <c r="W116" s="357"/>
      <c r="X116" s="357"/>
      <c r="Y116" s="357"/>
      <c r="Z116" s="357"/>
      <c r="AA116" s="357"/>
      <c r="AB116" s="357"/>
      <c r="AC116" s="357"/>
      <c r="AD116" s="357"/>
      <c r="AE116" s="357"/>
      <c r="AF116" s="357"/>
      <c r="AG116" s="358"/>
      <c r="AH116" s="76" t="s">
        <v>172</v>
      </c>
      <c r="AI116" s="74" t="s">
        <v>205</v>
      </c>
      <c r="AJ116" s="78">
        <v>7</v>
      </c>
      <c r="AK116" s="359"/>
      <c r="AL116" s="360"/>
      <c r="AM116" s="360"/>
      <c r="AN116" s="360"/>
      <c r="AO116" s="360"/>
      <c r="AP116" s="360"/>
      <c r="AQ116" s="360"/>
      <c r="AR116" s="360"/>
      <c r="AS116" s="361"/>
      <c r="AT116" s="362"/>
      <c r="AU116" s="363"/>
      <c r="AV116" s="363"/>
      <c r="AW116" s="363"/>
      <c r="AX116" s="363"/>
      <c r="AY116" s="363"/>
      <c r="AZ116" s="363"/>
      <c r="BA116" s="363"/>
      <c r="BB116" s="363"/>
      <c r="BC116" s="364"/>
    </row>
    <row r="117" spans="1:55" s="72" customFormat="1" x14ac:dyDescent="0.2">
      <c r="A117" s="347" t="s">
        <v>265</v>
      </c>
      <c r="B117" s="348"/>
      <c r="C117" s="348"/>
      <c r="D117" s="348"/>
      <c r="E117" s="348"/>
      <c r="F117" s="348"/>
      <c r="G117" s="348"/>
      <c r="H117" s="348"/>
      <c r="I117" s="348"/>
      <c r="J117" s="348"/>
      <c r="K117" s="348"/>
      <c r="L117" s="348"/>
      <c r="M117" s="348"/>
      <c r="N117" s="348"/>
      <c r="O117" s="348"/>
      <c r="P117" s="348"/>
      <c r="Q117" s="348"/>
      <c r="R117" s="348"/>
      <c r="S117" s="348"/>
      <c r="T117" s="348"/>
      <c r="U117" s="348"/>
      <c r="V117" s="348"/>
      <c r="W117" s="348"/>
      <c r="X117" s="348"/>
      <c r="Y117" s="348"/>
      <c r="Z117" s="348"/>
      <c r="AA117" s="348"/>
      <c r="AB117" s="348"/>
      <c r="AC117" s="348"/>
      <c r="AD117" s="348"/>
      <c r="AE117" s="348"/>
      <c r="AF117" s="348"/>
      <c r="AG117" s="349"/>
      <c r="AH117" s="79" t="s">
        <v>172</v>
      </c>
      <c r="AI117" s="70" t="s">
        <v>205</v>
      </c>
      <c r="AJ117" s="81">
        <v>8</v>
      </c>
      <c r="AK117" s="350">
        <v>34743092</v>
      </c>
      <c r="AL117" s="351"/>
      <c r="AM117" s="351"/>
      <c r="AN117" s="351"/>
      <c r="AO117" s="351"/>
      <c r="AP117" s="351"/>
      <c r="AQ117" s="351"/>
      <c r="AR117" s="351"/>
      <c r="AS117" s="352"/>
      <c r="AT117" s="371"/>
      <c r="AU117" s="354"/>
      <c r="AV117" s="354"/>
      <c r="AW117" s="354"/>
      <c r="AX117" s="354"/>
      <c r="AY117" s="354"/>
      <c r="AZ117" s="354"/>
      <c r="BA117" s="354"/>
      <c r="BB117" s="354"/>
      <c r="BC117" s="355"/>
    </row>
    <row r="118" spans="1:55" x14ac:dyDescent="0.2">
      <c r="A118" s="356" t="s">
        <v>266</v>
      </c>
      <c r="B118" s="357"/>
      <c r="C118" s="357"/>
      <c r="D118" s="357"/>
      <c r="E118" s="357"/>
      <c r="F118" s="357"/>
      <c r="G118" s="357"/>
      <c r="H118" s="357"/>
      <c r="I118" s="357"/>
      <c r="J118" s="357"/>
      <c r="K118" s="357"/>
      <c r="L118" s="357"/>
      <c r="M118" s="357"/>
      <c r="N118" s="357"/>
      <c r="O118" s="357"/>
      <c r="P118" s="357"/>
      <c r="Q118" s="357"/>
      <c r="R118" s="357"/>
      <c r="S118" s="357"/>
      <c r="T118" s="357"/>
      <c r="U118" s="357"/>
      <c r="V118" s="357"/>
      <c r="W118" s="357"/>
      <c r="X118" s="357"/>
      <c r="Y118" s="357"/>
      <c r="Z118" s="357"/>
      <c r="AA118" s="357"/>
      <c r="AB118" s="357"/>
      <c r="AC118" s="357"/>
      <c r="AD118" s="357"/>
      <c r="AE118" s="357"/>
      <c r="AF118" s="357"/>
      <c r="AG118" s="358"/>
      <c r="AH118" s="76" t="s">
        <v>172</v>
      </c>
      <c r="AI118" s="74" t="s">
        <v>205</v>
      </c>
      <c r="AJ118" s="78">
        <v>9</v>
      </c>
      <c r="AK118" s="359">
        <v>34743092</v>
      </c>
      <c r="AL118" s="360"/>
      <c r="AM118" s="360"/>
      <c r="AN118" s="360"/>
      <c r="AO118" s="360"/>
      <c r="AP118" s="360"/>
      <c r="AQ118" s="360"/>
      <c r="AR118" s="360"/>
      <c r="AS118" s="361"/>
      <c r="AT118" s="362"/>
      <c r="AU118" s="363"/>
      <c r="AV118" s="363"/>
      <c r="AW118" s="363"/>
      <c r="AX118" s="363"/>
      <c r="AY118" s="363"/>
      <c r="AZ118" s="363"/>
      <c r="BA118" s="363"/>
      <c r="BB118" s="363"/>
      <c r="BC118" s="364"/>
    </row>
    <row r="119" spans="1:55" x14ac:dyDescent="0.2">
      <c r="A119" s="356" t="s">
        <v>267</v>
      </c>
      <c r="B119" s="357"/>
      <c r="C119" s="357"/>
      <c r="D119" s="357"/>
      <c r="E119" s="357"/>
      <c r="F119" s="357"/>
      <c r="G119" s="357"/>
      <c r="H119" s="357"/>
      <c r="I119" s="357"/>
      <c r="J119" s="357"/>
      <c r="K119" s="357"/>
      <c r="L119" s="357"/>
      <c r="M119" s="357"/>
      <c r="N119" s="357"/>
      <c r="O119" s="357"/>
      <c r="P119" s="357"/>
      <c r="Q119" s="357"/>
      <c r="R119" s="357"/>
      <c r="S119" s="357"/>
      <c r="T119" s="357"/>
      <c r="U119" s="357"/>
      <c r="V119" s="357"/>
      <c r="W119" s="357"/>
      <c r="X119" s="357"/>
      <c r="Y119" s="357"/>
      <c r="Z119" s="357"/>
      <c r="AA119" s="357"/>
      <c r="AB119" s="357"/>
      <c r="AC119" s="357"/>
      <c r="AD119" s="357"/>
      <c r="AE119" s="357"/>
      <c r="AF119" s="357"/>
      <c r="AG119" s="358"/>
      <c r="AH119" s="76" t="s">
        <v>172</v>
      </c>
      <c r="AI119" s="74" t="s">
        <v>216</v>
      </c>
      <c r="AJ119" s="78">
        <v>0</v>
      </c>
      <c r="AK119" s="359"/>
      <c r="AL119" s="360"/>
      <c r="AM119" s="360"/>
      <c r="AN119" s="360"/>
      <c r="AO119" s="360"/>
      <c r="AP119" s="360"/>
      <c r="AQ119" s="360"/>
      <c r="AR119" s="360"/>
      <c r="AS119" s="361"/>
      <c r="AT119" s="362"/>
      <c r="AU119" s="363"/>
      <c r="AV119" s="363"/>
      <c r="AW119" s="363"/>
      <c r="AX119" s="363"/>
      <c r="AY119" s="363"/>
      <c r="AZ119" s="363"/>
      <c r="BA119" s="363"/>
      <c r="BB119" s="363"/>
      <c r="BC119" s="364"/>
    </row>
    <row r="120" spans="1:55" x14ac:dyDescent="0.2">
      <c r="A120" s="375" t="s">
        <v>268</v>
      </c>
      <c r="B120" s="376"/>
      <c r="C120" s="376"/>
      <c r="D120" s="376"/>
      <c r="E120" s="376"/>
      <c r="F120" s="376"/>
      <c r="G120" s="376"/>
      <c r="H120" s="376"/>
      <c r="I120" s="376"/>
      <c r="J120" s="376"/>
      <c r="K120" s="376"/>
      <c r="L120" s="376"/>
      <c r="M120" s="376"/>
      <c r="N120" s="376"/>
      <c r="O120" s="376"/>
      <c r="P120" s="376"/>
      <c r="Q120" s="376"/>
      <c r="R120" s="376"/>
      <c r="S120" s="376"/>
      <c r="T120" s="376"/>
      <c r="U120" s="376"/>
      <c r="V120" s="376"/>
      <c r="W120" s="376"/>
      <c r="X120" s="376"/>
      <c r="Y120" s="376"/>
      <c r="Z120" s="376"/>
      <c r="AA120" s="376"/>
      <c r="AB120" s="376"/>
      <c r="AC120" s="376"/>
      <c r="AD120" s="376"/>
      <c r="AE120" s="376"/>
      <c r="AF120" s="376"/>
      <c r="AG120" s="377"/>
      <c r="AH120" s="94" t="s">
        <v>172</v>
      </c>
      <c r="AI120" s="85" t="s">
        <v>216</v>
      </c>
      <c r="AJ120" s="95">
        <v>1</v>
      </c>
      <c r="AK120" s="378">
        <f>AK70+AK94</f>
        <v>1014880251</v>
      </c>
      <c r="AL120" s="379"/>
      <c r="AM120" s="379"/>
      <c r="AN120" s="379"/>
      <c r="AO120" s="379"/>
      <c r="AP120" s="379"/>
      <c r="AQ120" s="379"/>
      <c r="AR120" s="379"/>
      <c r="AS120" s="380"/>
      <c r="AT120" s="381">
        <f>AT70+AT94</f>
        <v>1020379950</v>
      </c>
      <c r="AU120" s="382"/>
      <c r="AV120" s="382"/>
      <c r="AW120" s="382"/>
      <c r="AX120" s="382"/>
      <c r="AY120" s="382"/>
      <c r="AZ120" s="382"/>
      <c r="BA120" s="382"/>
      <c r="BB120" s="382"/>
      <c r="BC120" s="383"/>
    </row>
    <row r="121" spans="1:55" x14ac:dyDescent="0.2">
      <c r="A121" s="375" t="s">
        <v>269</v>
      </c>
      <c r="B121" s="376"/>
      <c r="C121" s="376"/>
      <c r="D121" s="376"/>
      <c r="E121" s="376"/>
      <c r="F121" s="376"/>
      <c r="G121" s="376"/>
      <c r="H121" s="376"/>
      <c r="I121" s="376"/>
      <c r="J121" s="376"/>
      <c r="K121" s="376"/>
      <c r="L121" s="376"/>
      <c r="M121" s="376"/>
      <c r="N121" s="376"/>
      <c r="O121" s="376"/>
      <c r="P121" s="376"/>
      <c r="Q121" s="376"/>
      <c r="R121" s="376"/>
      <c r="S121" s="376"/>
      <c r="T121" s="376"/>
      <c r="U121" s="376"/>
      <c r="V121" s="376"/>
      <c r="W121" s="376"/>
      <c r="X121" s="376"/>
      <c r="Y121" s="376"/>
      <c r="Z121" s="376"/>
      <c r="AA121" s="376"/>
      <c r="AB121" s="376"/>
      <c r="AC121" s="376"/>
      <c r="AD121" s="376"/>
      <c r="AE121" s="376"/>
      <c r="AF121" s="376"/>
      <c r="AG121" s="377"/>
      <c r="AH121" s="94" t="s">
        <v>172</v>
      </c>
      <c r="AI121" s="85" t="s">
        <v>216</v>
      </c>
      <c r="AJ121" s="95">
        <v>2</v>
      </c>
      <c r="AK121" s="378">
        <v>46493523</v>
      </c>
      <c r="AL121" s="379"/>
      <c r="AM121" s="379"/>
      <c r="AN121" s="379"/>
      <c r="AO121" s="379"/>
      <c r="AP121" s="379"/>
      <c r="AQ121" s="379"/>
      <c r="AR121" s="379"/>
      <c r="AS121" s="380"/>
      <c r="AT121" s="381">
        <v>55804094</v>
      </c>
      <c r="AU121" s="382"/>
      <c r="AV121" s="382"/>
      <c r="AW121" s="382"/>
      <c r="AX121" s="382"/>
      <c r="AY121" s="382"/>
      <c r="AZ121" s="382"/>
      <c r="BA121" s="382"/>
      <c r="BB121" s="382"/>
      <c r="BC121" s="383"/>
    </row>
    <row r="122" spans="1:55" ht="13.5" thickBot="1" x14ac:dyDescent="0.25">
      <c r="A122" s="389" t="s">
        <v>270</v>
      </c>
      <c r="B122" s="390"/>
      <c r="C122" s="390"/>
      <c r="D122" s="390"/>
      <c r="E122" s="390"/>
      <c r="F122" s="390"/>
      <c r="G122" s="390"/>
      <c r="H122" s="390"/>
      <c r="I122" s="390"/>
      <c r="J122" s="390"/>
      <c r="K122" s="390"/>
      <c r="L122" s="390"/>
      <c r="M122" s="390"/>
      <c r="N122" s="390"/>
      <c r="O122" s="390"/>
      <c r="P122" s="390"/>
      <c r="Q122" s="390"/>
      <c r="R122" s="390"/>
      <c r="S122" s="390"/>
      <c r="T122" s="390"/>
      <c r="U122" s="390"/>
      <c r="V122" s="390"/>
      <c r="W122" s="390"/>
      <c r="X122" s="390"/>
      <c r="Y122" s="390"/>
      <c r="Z122" s="390"/>
      <c r="AA122" s="390"/>
      <c r="AB122" s="390"/>
      <c r="AC122" s="390"/>
      <c r="AD122" s="390"/>
      <c r="AE122" s="390"/>
      <c r="AF122" s="390"/>
      <c r="AG122" s="391"/>
      <c r="AH122" s="96" t="s">
        <v>172</v>
      </c>
      <c r="AI122" s="97" t="s">
        <v>216</v>
      </c>
      <c r="AJ122" s="89">
        <v>3</v>
      </c>
      <c r="AK122" s="392">
        <f>SUM(AK120:AK121)</f>
        <v>1061373774</v>
      </c>
      <c r="AL122" s="393"/>
      <c r="AM122" s="393"/>
      <c r="AN122" s="393"/>
      <c r="AO122" s="393"/>
      <c r="AP122" s="393"/>
      <c r="AQ122" s="393"/>
      <c r="AR122" s="393"/>
      <c r="AS122" s="394"/>
      <c r="AT122" s="395">
        <v>1076184044</v>
      </c>
      <c r="AU122" s="396"/>
      <c r="AV122" s="396"/>
      <c r="AW122" s="396"/>
      <c r="AX122" s="396"/>
      <c r="AY122" s="396"/>
      <c r="AZ122" s="396"/>
      <c r="BA122" s="396"/>
      <c r="BB122" s="396"/>
      <c r="BC122" s="397"/>
    </row>
    <row r="123" spans="1:55" x14ac:dyDescent="0.2">
      <c r="A123" s="98"/>
      <c r="B123" s="98"/>
      <c r="C123" s="98"/>
      <c r="D123" s="98"/>
      <c r="E123" s="98"/>
      <c r="F123" s="98"/>
      <c r="G123" s="98"/>
      <c r="H123" s="98"/>
      <c r="I123" s="98"/>
      <c r="J123" s="98"/>
      <c r="K123" s="98"/>
      <c r="L123" s="98"/>
      <c r="M123" s="98"/>
      <c r="N123" s="98"/>
      <c r="O123" s="98"/>
      <c r="P123" s="98"/>
      <c r="Q123" s="98"/>
      <c r="R123" s="98"/>
      <c r="S123" s="98"/>
      <c r="T123" s="98"/>
      <c r="U123" s="98"/>
      <c r="V123" s="98"/>
      <c r="W123" s="98"/>
      <c r="X123" s="98"/>
      <c r="Y123" s="98"/>
      <c r="Z123" s="98"/>
      <c r="AA123" s="98"/>
      <c r="AB123" s="98"/>
      <c r="AC123" s="98"/>
      <c r="AD123" s="98"/>
      <c r="AE123" s="98"/>
      <c r="AF123" s="98"/>
      <c r="AG123" s="98"/>
      <c r="AH123" s="99"/>
      <c r="AI123" s="99"/>
      <c r="AJ123" s="100"/>
      <c r="AK123" s="100"/>
      <c r="AL123" s="100"/>
      <c r="AM123" s="100"/>
      <c r="AN123" s="100"/>
      <c r="AO123" s="100"/>
      <c r="AP123" s="100"/>
      <c r="AQ123" s="100"/>
      <c r="AR123" s="100"/>
      <c r="AS123" s="100"/>
      <c r="AT123" s="100"/>
      <c r="AU123" s="100"/>
      <c r="AV123" s="100"/>
      <c r="AW123" s="100"/>
      <c r="AX123" s="100"/>
      <c r="AY123" s="100"/>
      <c r="AZ123" s="100"/>
      <c r="BA123" s="100"/>
      <c r="BB123" s="100"/>
      <c r="BC123" s="100"/>
    </row>
    <row r="124" spans="1:55" x14ac:dyDescent="0.2"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</row>
    <row r="125" spans="1:55" x14ac:dyDescent="0.2"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AA125" s="10"/>
      <c r="AB125" s="10"/>
      <c r="AC125" s="10"/>
      <c r="AD125" s="10"/>
      <c r="AE125" s="10"/>
      <c r="AF125" s="10"/>
      <c r="AG125" s="10"/>
      <c r="BA125" s="57"/>
    </row>
    <row r="126" spans="1:55" x14ac:dyDescent="0.2">
      <c r="A126" s="3"/>
      <c r="E126" s="3" t="s">
        <v>271</v>
      </c>
      <c r="F126" s="24"/>
      <c r="G126" s="24"/>
      <c r="H126" s="58"/>
      <c r="I126" s="58"/>
      <c r="J126" s="58"/>
      <c r="K126" s="58"/>
      <c r="L126" s="58"/>
      <c r="M126" s="58"/>
      <c r="N126" s="58"/>
      <c r="O126" s="101"/>
      <c r="P126" s="10"/>
      <c r="Q126" s="10"/>
      <c r="R126" s="10"/>
      <c r="S126" s="10"/>
      <c r="T126" s="10"/>
      <c r="U126" s="10"/>
      <c r="V126" s="10"/>
      <c r="W126" s="10"/>
      <c r="X126" s="24"/>
      <c r="Y126" s="58"/>
      <c r="Z126" s="58"/>
      <c r="AA126" s="101"/>
      <c r="AB126" s="101"/>
      <c r="AC126" s="101"/>
      <c r="AD126" s="101"/>
      <c r="AE126" s="101"/>
      <c r="AF126" s="101"/>
      <c r="AG126" s="101"/>
      <c r="AT126" s="3" t="s">
        <v>151</v>
      </c>
    </row>
    <row r="127" spans="1:55" x14ac:dyDescent="0.2">
      <c r="A127" s="3"/>
      <c r="O127" s="102"/>
      <c r="P127" s="102"/>
      <c r="Q127" s="102"/>
      <c r="R127" s="102"/>
      <c r="S127" s="10"/>
      <c r="T127" s="10"/>
      <c r="U127" s="10"/>
      <c r="V127" s="10"/>
      <c r="W127" s="10"/>
      <c r="AO127" s="3" t="s">
        <v>152</v>
      </c>
      <c r="AS127" s="58"/>
      <c r="AT127" s="58"/>
      <c r="AU127" s="58"/>
      <c r="AV127" s="58"/>
      <c r="AW127" s="58"/>
      <c r="AX127" s="58"/>
      <c r="AY127" s="58"/>
    </row>
    <row r="128" spans="1:55" x14ac:dyDescent="0.2">
      <c r="A128" s="3"/>
      <c r="E128" s="3" t="s">
        <v>272</v>
      </c>
      <c r="G128" s="58"/>
      <c r="H128" s="101"/>
      <c r="I128" s="101"/>
      <c r="J128" s="101"/>
      <c r="K128" s="101"/>
      <c r="L128" s="101"/>
      <c r="M128" s="101"/>
      <c r="N128" s="101"/>
      <c r="O128" s="101"/>
      <c r="P128" s="102"/>
      <c r="Q128" s="102"/>
      <c r="R128" s="102"/>
      <c r="S128" s="10"/>
      <c r="T128" s="10"/>
      <c r="U128" s="10"/>
      <c r="V128" s="10"/>
      <c r="W128" s="10"/>
      <c r="AA128" s="10"/>
      <c r="AB128" s="8"/>
      <c r="AC128" s="398"/>
      <c r="AD128" s="399"/>
      <c r="AE128" s="399"/>
      <c r="AF128" s="399"/>
      <c r="AG128" s="399"/>
      <c r="AS128" s="400"/>
      <c r="AT128" s="400"/>
      <c r="AU128" s="400"/>
      <c r="AV128" s="400"/>
      <c r="AW128" s="400"/>
      <c r="AX128" s="400"/>
      <c r="AY128" s="400"/>
    </row>
    <row r="129" spans="1:25" x14ac:dyDescent="0.2">
      <c r="A129" s="3"/>
      <c r="J129" s="8"/>
      <c r="K129" s="8"/>
      <c r="L129" s="8"/>
      <c r="M129" s="8"/>
      <c r="N129" s="8"/>
      <c r="O129" s="103"/>
      <c r="P129" s="103"/>
      <c r="Q129" s="103"/>
      <c r="R129" s="103"/>
      <c r="S129" s="10"/>
      <c r="T129" s="10"/>
      <c r="U129" s="10"/>
      <c r="V129" s="10"/>
      <c r="W129" s="10"/>
    </row>
    <row r="130" spans="1:25" x14ac:dyDescent="0.2">
      <c r="A130" s="3"/>
      <c r="H130" s="10"/>
      <c r="I130" s="27"/>
      <c r="J130" s="387"/>
      <c r="K130" s="388"/>
      <c r="L130" s="388"/>
      <c r="M130" s="388"/>
      <c r="N130" s="388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</row>
    <row r="131" spans="1:25" x14ac:dyDescent="0.2">
      <c r="H131" s="10"/>
      <c r="I131" s="10"/>
      <c r="J131" s="102"/>
      <c r="K131" s="102"/>
      <c r="L131" s="102"/>
      <c r="M131" s="102"/>
      <c r="N131" s="102"/>
      <c r="O131" s="10"/>
      <c r="P131" s="10"/>
      <c r="Q131" s="10"/>
      <c r="R131" s="10"/>
      <c r="S131" s="10"/>
      <c r="T131" s="10"/>
      <c r="U131" s="10"/>
      <c r="V131" s="10"/>
      <c r="W131" s="10"/>
      <c r="X131" s="10"/>
    </row>
    <row r="132" spans="1:25" x14ac:dyDescent="0.2"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</row>
    <row r="133" spans="1:25" x14ac:dyDescent="0.2"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</row>
    <row r="134" spans="1:25" x14ac:dyDescent="0.2"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</row>
    <row r="135" spans="1:25" x14ac:dyDescent="0.2"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</row>
    <row r="136" spans="1:25" x14ac:dyDescent="0.2"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</row>
    <row r="137" spans="1:25" x14ac:dyDescent="0.2"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</row>
    <row r="138" spans="1:25" x14ac:dyDescent="0.2"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</row>
    <row r="139" spans="1:25" x14ac:dyDescent="0.2"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</row>
    <row r="140" spans="1:25" x14ac:dyDescent="0.2"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</row>
    <row r="141" spans="1:25" x14ac:dyDescent="0.2"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</row>
    <row r="142" spans="1:25" x14ac:dyDescent="0.2"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</row>
    <row r="143" spans="1:25" x14ac:dyDescent="0.2"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</row>
    <row r="144" spans="1:25" x14ac:dyDescent="0.2"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</row>
    <row r="145" spans="8:53" x14ac:dyDescent="0.2"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</row>
    <row r="146" spans="8:53" x14ac:dyDescent="0.2"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</row>
    <row r="147" spans="8:53" x14ac:dyDescent="0.2"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</row>
    <row r="148" spans="8:53" x14ac:dyDescent="0.2"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</row>
    <row r="149" spans="8:53" x14ac:dyDescent="0.2"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</row>
    <row r="150" spans="8:53" x14ac:dyDescent="0.2"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BA150" s="57"/>
    </row>
    <row r="151" spans="8:53" x14ac:dyDescent="0.2"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</row>
    <row r="152" spans="8:53" x14ac:dyDescent="0.2"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</row>
    <row r="153" spans="8:53" x14ac:dyDescent="0.2"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</row>
    <row r="154" spans="8:53" x14ac:dyDescent="0.2"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</row>
    <row r="155" spans="8:53" x14ac:dyDescent="0.2"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</row>
    <row r="156" spans="8:53" x14ac:dyDescent="0.2"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</row>
    <row r="157" spans="8:53" x14ac:dyDescent="0.2"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</row>
    <row r="158" spans="8:53" x14ac:dyDescent="0.2"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</row>
    <row r="159" spans="8:53" x14ac:dyDescent="0.2"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</row>
    <row r="160" spans="8:53" x14ac:dyDescent="0.2"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</row>
    <row r="161" spans="8:24" x14ac:dyDescent="0.2"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</row>
    <row r="162" spans="8:24" x14ac:dyDescent="0.2"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</row>
    <row r="163" spans="8:24" x14ac:dyDescent="0.2"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</row>
    <row r="164" spans="8:24" x14ac:dyDescent="0.2"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</row>
    <row r="165" spans="8:24" x14ac:dyDescent="0.2"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</row>
    <row r="166" spans="8:24" x14ac:dyDescent="0.2"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</row>
    <row r="167" spans="8:24" x14ac:dyDescent="0.2"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</row>
    <row r="168" spans="8:24" x14ac:dyDescent="0.2"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</row>
    <row r="169" spans="8:24" x14ac:dyDescent="0.2"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</row>
    <row r="170" spans="8:24" x14ac:dyDescent="0.2"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</row>
    <row r="171" spans="8:24" x14ac:dyDescent="0.2"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</row>
    <row r="172" spans="8:24" x14ac:dyDescent="0.2"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</row>
    <row r="173" spans="8:24" x14ac:dyDescent="0.2"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</row>
    <row r="174" spans="8:24" x14ac:dyDescent="0.2"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</row>
    <row r="175" spans="8:24" x14ac:dyDescent="0.2"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</row>
    <row r="176" spans="8:24" x14ac:dyDescent="0.2"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</row>
    <row r="177" spans="8:24" x14ac:dyDescent="0.2"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</row>
    <row r="178" spans="8:24" x14ac:dyDescent="0.2"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</row>
    <row r="179" spans="8:24" x14ac:dyDescent="0.2"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</row>
    <row r="180" spans="8:24" x14ac:dyDescent="0.2"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</row>
    <row r="181" spans="8:24" x14ac:dyDescent="0.2"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</row>
    <row r="182" spans="8:24" x14ac:dyDescent="0.2"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</row>
    <row r="183" spans="8:24" x14ac:dyDescent="0.2"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</row>
    <row r="184" spans="8:24" x14ac:dyDescent="0.2"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</row>
    <row r="185" spans="8:24" x14ac:dyDescent="0.2"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</row>
    <row r="186" spans="8:24" x14ac:dyDescent="0.2"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</row>
    <row r="187" spans="8:24" x14ac:dyDescent="0.2"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</row>
    <row r="188" spans="8:24" x14ac:dyDescent="0.2"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</row>
    <row r="189" spans="8:24" x14ac:dyDescent="0.2"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</row>
    <row r="190" spans="8:24" x14ac:dyDescent="0.2"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</row>
    <row r="191" spans="8:24" x14ac:dyDescent="0.2"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</row>
    <row r="192" spans="8:24" x14ac:dyDescent="0.2"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</row>
    <row r="193" spans="8:24" x14ac:dyDescent="0.2"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</row>
    <row r="194" spans="8:24" x14ac:dyDescent="0.2"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</row>
    <row r="195" spans="8:24" x14ac:dyDescent="0.2"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</row>
    <row r="196" spans="8:24" x14ac:dyDescent="0.2"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</row>
    <row r="197" spans="8:24" x14ac:dyDescent="0.2"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</row>
    <row r="198" spans="8:24" x14ac:dyDescent="0.2"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</row>
    <row r="199" spans="8:24" x14ac:dyDescent="0.2"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</row>
    <row r="200" spans="8:24" x14ac:dyDescent="0.2"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</row>
    <row r="201" spans="8:24" x14ac:dyDescent="0.2"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</row>
    <row r="202" spans="8:24" x14ac:dyDescent="0.2"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</row>
    <row r="203" spans="8:24" x14ac:dyDescent="0.2"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</row>
    <row r="204" spans="8:24" x14ac:dyDescent="0.2"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</row>
    <row r="205" spans="8:24" x14ac:dyDescent="0.2"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</row>
    <row r="206" spans="8:24" x14ac:dyDescent="0.2"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</row>
    <row r="207" spans="8:24" x14ac:dyDescent="0.2"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</row>
    <row r="208" spans="8:24" x14ac:dyDescent="0.2"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</row>
    <row r="209" spans="8:24" x14ac:dyDescent="0.2"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</row>
    <row r="210" spans="8:24" x14ac:dyDescent="0.2"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</row>
    <row r="211" spans="8:24" x14ac:dyDescent="0.2"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</row>
  </sheetData>
  <mergeCells count="451">
    <mergeCell ref="J130:N130"/>
    <mergeCell ref="A122:AG122"/>
    <mergeCell ref="AK122:AS122"/>
    <mergeCell ref="AT122:BC122"/>
    <mergeCell ref="AC128:AG128"/>
    <mergeCell ref="AS128:AY128"/>
    <mergeCell ref="A119:AG119"/>
    <mergeCell ref="AK119:AS119"/>
    <mergeCell ref="AT119:BC119"/>
    <mergeCell ref="A120:AG120"/>
    <mergeCell ref="AK120:AS120"/>
    <mergeCell ref="AT120:BC120"/>
    <mergeCell ref="A121:AG121"/>
    <mergeCell ref="AK121:AS121"/>
    <mergeCell ref="AT121:BC121"/>
    <mergeCell ref="A116:AG116"/>
    <mergeCell ref="AK116:AS116"/>
    <mergeCell ref="AT116:BC116"/>
    <mergeCell ref="A117:AG117"/>
    <mergeCell ref="AK117:AS117"/>
    <mergeCell ref="AT117:BC117"/>
    <mergeCell ref="A118:AG118"/>
    <mergeCell ref="AK118:AS118"/>
    <mergeCell ref="AT118:BC118"/>
    <mergeCell ref="A113:AG113"/>
    <mergeCell ref="AK113:AS113"/>
    <mergeCell ref="AT113:BC113"/>
    <mergeCell ref="A114:AG114"/>
    <mergeCell ref="AK114:AS114"/>
    <mergeCell ref="AT114:BC114"/>
    <mergeCell ref="A115:AG115"/>
    <mergeCell ref="AK115:AS115"/>
    <mergeCell ref="AT115:BC115"/>
    <mergeCell ref="A110:AG110"/>
    <mergeCell ref="AK110:AS110"/>
    <mergeCell ref="AT110:BC110"/>
    <mergeCell ref="A111:AG111"/>
    <mergeCell ref="AK111:AS111"/>
    <mergeCell ref="AT111:BC111"/>
    <mergeCell ref="A112:AG112"/>
    <mergeCell ref="AK112:AS112"/>
    <mergeCell ref="AT112:BC112"/>
    <mergeCell ref="A107:AG107"/>
    <mergeCell ref="AK107:AS107"/>
    <mergeCell ref="AT107:BC107"/>
    <mergeCell ref="A108:AG108"/>
    <mergeCell ref="AK108:AS108"/>
    <mergeCell ref="AT108:BC108"/>
    <mergeCell ref="A109:AG109"/>
    <mergeCell ref="AK109:AS109"/>
    <mergeCell ref="AT109:BC109"/>
    <mergeCell ref="A104:AG104"/>
    <mergeCell ref="AK104:AS104"/>
    <mergeCell ref="AT104:BC104"/>
    <mergeCell ref="A105:AG105"/>
    <mergeCell ref="AK105:AS105"/>
    <mergeCell ref="AT105:BC105"/>
    <mergeCell ref="A106:AG106"/>
    <mergeCell ref="AK106:AS106"/>
    <mergeCell ref="AT106:BC106"/>
    <mergeCell ref="A101:AG101"/>
    <mergeCell ref="AK101:AS101"/>
    <mergeCell ref="AT101:BC101"/>
    <mergeCell ref="A102:AG102"/>
    <mergeCell ref="AK102:AS102"/>
    <mergeCell ref="AT102:BC102"/>
    <mergeCell ref="A103:AG103"/>
    <mergeCell ref="AK103:AS103"/>
    <mergeCell ref="AT103:BC103"/>
    <mergeCell ref="A98:AG98"/>
    <mergeCell ref="AK98:AS98"/>
    <mergeCell ref="AT98:BC98"/>
    <mergeCell ref="A99:AG99"/>
    <mergeCell ref="AK99:AS99"/>
    <mergeCell ref="AT99:BC99"/>
    <mergeCell ref="A100:AG100"/>
    <mergeCell ref="AK100:AS100"/>
    <mergeCell ref="AT100:BC100"/>
    <mergeCell ref="A95:AG95"/>
    <mergeCell ref="AK95:AS95"/>
    <mergeCell ref="AT95:BC95"/>
    <mergeCell ref="A96:AG96"/>
    <mergeCell ref="AK96:AS96"/>
    <mergeCell ref="AT96:BC96"/>
    <mergeCell ref="A97:AG97"/>
    <mergeCell ref="AK97:AS97"/>
    <mergeCell ref="AT97:BC97"/>
    <mergeCell ref="A92:AG92"/>
    <mergeCell ref="AK92:AS92"/>
    <mergeCell ref="AT92:BC92"/>
    <mergeCell ref="A93:AG93"/>
    <mergeCell ref="AK93:AS93"/>
    <mergeCell ref="AT93:BC93"/>
    <mergeCell ref="A94:AG94"/>
    <mergeCell ref="AK94:AS94"/>
    <mergeCell ref="AT94:BC94"/>
    <mergeCell ref="A89:AG89"/>
    <mergeCell ref="AK89:AS89"/>
    <mergeCell ref="AT89:BC89"/>
    <mergeCell ref="A90:AG90"/>
    <mergeCell ref="AK90:AS90"/>
    <mergeCell ref="AT90:BC90"/>
    <mergeCell ref="A91:AG91"/>
    <mergeCell ref="AK91:AS91"/>
    <mergeCell ref="AT91:BC91"/>
    <mergeCell ref="A86:AG86"/>
    <mergeCell ref="AK86:AS86"/>
    <mergeCell ref="AT86:BC86"/>
    <mergeCell ref="A87:AG87"/>
    <mergeCell ref="AK87:AS87"/>
    <mergeCell ref="AT87:BC87"/>
    <mergeCell ref="A88:AG88"/>
    <mergeCell ref="AK88:AS88"/>
    <mergeCell ref="AT88:BC88"/>
    <mergeCell ref="A83:AG83"/>
    <mergeCell ref="AK83:AS83"/>
    <mergeCell ref="AT83:BC83"/>
    <mergeCell ref="A84:AG84"/>
    <mergeCell ref="AK84:AS84"/>
    <mergeCell ref="AT84:BC84"/>
    <mergeCell ref="A85:AG85"/>
    <mergeCell ref="AK85:AS85"/>
    <mergeCell ref="AT85:BC85"/>
    <mergeCell ref="A80:AG80"/>
    <mergeCell ref="AK80:AS80"/>
    <mergeCell ref="AT80:BC80"/>
    <mergeCell ref="A81:AG81"/>
    <mergeCell ref="AK81:AS81"/>
    <mergeCell ref="AT81:BC81"/>
    <mergeCell ref="A82:AG82"/>
    <mergeCell ref="AK82:AS82"/>
    <mergeCell ref="AT82:BC82"/>
    <mergeCell ref="A77:AG77"/>
    <mergeCell ref="AK77:AS77"/>
    <mergeCell ref="AT77:BC77"/>
    <mergeCell ref="A78:AG78"/>
    <mergeCell ref="AK78:AS78"/>
    <mergeCell ref="AT78:BC78"/>
    <mergeCell ref="A79:AG79"/>
    <mergeCell ref="AK79:AS79"/>
    <mergeCell ref="AT79:BC79"/>
    <mergeCell ref="A74:AG74"/>
    <mergeCell ref="AK74:AS74"/>
    <mergeCell ref="AT74:BC74"/>
    <mergeCell ref="A75:AG75"/>
    <mergeCell ref="AK75:AS75"/>
    <mergeCell ref="AT75:BC75"/>
    <mergeCell ref="A76:AG76"/>
    <mergeCell ref="AK76:AS76"/>
    <mergeCell ref="AT76:BC76"/>
    <mergeCell ref="A71:AG71"/>
    <mergeCell ref="AK71:AS71"/>
    <mergeCell ref="AT71:BC71"/>
    <mergeCell ref="A72:AG72"/>
    <mergeCell ref="AK72:AS72"/>
    <mergeCell ref="AT72:BC72"/>
    <mergeCell ref="A73:AG73"/>
    <mergeCell ref="AK73:AS73"/>
    <mergeCell ref="AT73:BC73"/>
    <mergeCell ref="A69:AG69"/>
    <mergeCell ref="AH69:AJ69"/>
    <mergeCell ref="AK69:AS69"/>
    <mergeCell ref="AT69:BC69"/>
    <mergeCell ref="A67:AG68"/>
    <mergeCell ref="AH67:AJ68"/>
    <mergeCell ref="AK67:AS68"/>
    <mergeCell ref="AT67:BC68"/>
    <mergeCell ref="A70:AG70"/>
    <mergeCell ref="AK70:AS70"/>
    <mergeCell ref="AT70:BC70"/>
    <mergeCell ref="AT63:BC63"/>
    <mergeCell ref="A64:M64"/>
    <mergeCell ref="Q64:Z64"/>
    <mergeCell ref="AA64:AJ64"/>
    <mergeCell ref="AK64:AS64"/>
    <mergeCell ref="AT64:BC64"/>
    <mergeCell ref="A63:M63"/>
    <mergeCell ref="Q63:Z63"/>
    <mergeCell ref="AA63:AJ63"/>
    <mergeCell ref="AK63:AS63"/>
    <mergeCell ref="AT61:BC61"/>
    <mergeCell ref="A62:M62"/>
    <mergeCell ref="Q62:Z62"/>
    <mergeCell ref="AA62:AJ62"/>
    <mergeCell ref="AK62:AS62"/>
    <mergeCell ref="AT62:BC62"/>
    <mergeCell ref="A61:M61"/>
    <mergeCell ref="Q61:Z61"/>
    <mergeCell ref="AA61:AJ61"/>
    <mergeCell ref="AK61:AS61"/>
    <mergeCell ref="AT59:BC59"/>
    <mergeCell ref="A60:M60"/>
    <mergeCell ref="Q60:Z60"/>
    <mergeCell ref="AA60:AJ60"/>
    <mergeCell ref="AK60:AS60"/>
    <mergeCell ref="AT60:BC60"/>
    <mergeCell ref="A59:M59"/>
    <mergeCell ref="Q59:Z59"/>
    <mergeCell ref="AA59:AJ59"/>
    <mergeCell ref="AK59:AS59"/>
    <mergeCell ref="AT57:BC57"/>
    <mergeCell ref="A58:M58"/>
    <mergeCell ref="Q58:Z58"/>
    <mergeCell ref="AA58:AJ58"/>
    <mergeCell ref="AK58:AS58"/>
    <mergeCell ref="AT58:BC58"/>
    <mergeCell ref="A57:M57"/>
    <mergeCell ref="Q57:Z57"/>
    <mergeCell ref="AA57:AJ57"/>
    <mergeCell ref="AK57:AS57"/>
    <mergeCell ref="AT55:BC55"/>
    <mergeCell ref="A56:M56"/>
    <mergeCell ref="Q56:Z56"/>
    <mergeCell ref="AA56:AJ56"/>
    <mergeCell ref="AK56:AS56"/>
    <mergeCell ref="AT56:BC56"/>
    <mergeCell ref="A55:M55"/>
    <mergeCell ref="Q55:Z55"/>
    <mergeCell ref="AA55:AJ55"/>
    <mergeCell ref="AK55:AS55"/>
    <mergeCell ref="AT53:BC53"/>
    <mergeCell ref="A54:M54"/>
    <mergeCell ref="Q54:Z54"/>
    <mergeCell ref="AA54:AJ54"/>
    <mergeCell ref="AK54:AS54"/>
    <mergeCell ref="AT54:BC54"/>
    <mergeCell ref="A53:M53"/>
    <mergeCell ref="Q53:Z53"/>
    <mergeCell ref="AA53:AJ53"/>
    <mergeCell ref="AK53:AS53"/>
    <mergeCell ref="AT51:BC51"/>
    <mergeCell ref="A52:M52"/>
    <mergeCell ref="Q52:Z52"/>
    <mergeCell ref="AA52:AJ52"/>
    <mergeCell ref="AK52:AS52"/>
    <mergeCell ref="AT52:BC52"/>
    <mergeCell ref="A51:M51"/>
    <mergeCell ref="Q51:Z51"/>
    <mergeCell ref="AA51:AJ51"/>
    <mergeCell ref="AK51:AS51"/>
    <mergeCell ref="AT49:BC49"/>
    <mergeCell ref="A50:M50"/>
    <mergeCell ref="Q50:Z50"/>
    <mergeCell ref="AA50:AJ50"/>
    <mergeCell ref="AK50:AS50"/>
    <mergeCell ref="AT50:BC50"/>
    <mergeCell ref="A49:M49"/>
    <mergeCell ref="Q49:Z49"/>
    <mergeCell ref="AA49:AJ49"/>
    <mergeCell ref="AK49:AS49"/>
    <mergeCell ref="AT47:BC47"/>
    <mergeCell ref="A48:M48"/>
    <mergeCell ref="Q48:Z48"/>
    <mergeCell ref="AA48:AJ48"/>
    <mergeCell ref="AK48:AS48"/>
    <mergeCell ref="AT48:BC48"/>
    <mergeCell ref="A47:M47"/>
    <mergeCell ref="Q47:Z47"/>
    <mergeCell ref="AA47:AJ47"/>
    <mergeCell ref="AK47:AS47"/>
    <mergeCell ref="AT45:BC45"/>
    <mergeCell ref="A46:M46"/>
    <mergeCell ref="Q46:Z46"/>
    <mergeCell ref="AA46:AJ46"/>
    <mergeCell ref="AK46:AS46"/>
    <mergeCell ref="AT46:BC46"/>
    <mergeCell ref="A45:M45"/>
    <mergeCell ref="Q45:Z45"/>
    <mergeCell ref="AA45:AJ45"/>
    <mergeCell ref="AK45:AS45"/>
    <mergeCell ref="AT43:BC43"/>
    <mergeCell ref="A44:M44"/>
    <mergeCell ref="Q44:Z44"/>
    <mergeCell ref="AA44:AJ44"/>
    <mergeCell ref="AK44:AS44"/>
    <mergeCell ref="AT44:BC44"/>
    <mergeCell ref="A43:M43"/>
    <mergeCell ref="Q43:Z43"/>
    <mergeCell ref="AA43:AJ43"/>
    <mergeCell ref="AK43:AS43"/>
    <mergeCell ref="AT41:BC41"/>
    <mergeCell ref="A42:M42"/>
    <mergeCell ref="Q42:Z42"/>
    <mergeCell ref="AA42:AJ42"/>
    <mergeCell ref="AK42:AS42"/>
    <mergeCell ref="AT42:BC42"/>
    <mergeCell ref="A41:M41"/>
    <mergeCell ref="Q41:Z41"/>
    <mergeCell ref="AA41:AJ41"/>
    <mergeCell ref="AK41:AS41"/>
    <mergeCell ref="AT39:BC39"/>
    <mergeCell ref="A40:M40"/>
    <mergeCell ref="Q40:Z40"/>
    <mergeCell ref="AA40:AJ40"/>
    <mergeCell ref="AK40:AS40"/>
    <mergeCell ref="AT40:BC40"/>
    <mergeCell ref="A39:M39"/>
    <mergeCell ref="Q39:Z39"/>
    <mergeCell ref="AA39:AJ39"/>
    <mergeCell ref="AK39:AS39"/>
    <mergeCell ref="AT37:BC37"/>
    <mergeCell ref="A38:M38"/>
    <mergeCell ref="Q38:Z38"/>
    <mergeCell ref="AA38:AJ38"/>
    <mergeCell ref="AK38:AS38"/>
    <mergeCell ref="AT38:BC38"/>
    <mergeCell ref="A37:M37"/>
    <mergeCell ref="Q37:Z37"/>
    <mergeCell ref="AA37:AJ37"/>
    <mergeCell ref="AK37:AS37"/>
    <mergeCell ref="AT35:BC35"/>
    <mergeCell ref="A36:M36"/>
    <mergeCell ref="Q36:Z36"/>
    <mergeCell ref="AA36:AJ36"/>
    <mergeCell ref="AK36:AS36"/>
    <mergeCell ref="AT36:BC36"/>
    <mergeCell ref="A35:M35"/>
    <mergeCell ref="Q35:Z35"/>
    <mergeCell ref="AA35:AJ35"/>
    <mergeCell ref="AK35:AS35"/>
    <mergeCell ref="AT33:BC33"/>
    <mergeCell ref="A34:M34"/>
    <mergeCell ref="Q34:Z34"/>
    <mergeCell ref="AA34:AJ34"/>
    <mergeCell ref="AK34:AS34"/>
    <mergeCell ref="AT34:BC34"/>
    <mergeCell ref="A33:M33"/>
    <mergeCell ref="Q33:Z33"/>
    <mergeCell ref="AA33:AJ33"/>
    <mergeCell ref="AK33:AS33"/>
    <mergeCell ref="AT31:BC31"/>
    <mergeCell ref="A32:M32"/>
    <mergeCell ref="Q32:Z32"/>
    <mergeCell ref="AA32:AJ32"/>
    <mergeCell ref="AK32:AS32"/>
    <mergeCell ref="AT32:BC32"/>
    <mergeCell ref="A31:M31"/>
    <mergeCell ref="Q31:Z31"/>
    <mergeCell ref="AA31:AJ31"/>
    <mergeCell ref="AK31:AS31"/>
    <mergeCell ref="AT29:BC29"/>
    <mergeCell ref="A30:M30"/>
    <mergeCell ref="Q30:Z30"/>
    <mergeCell ref="AA30:AJ30"/>
    <mergeCell ref="AK30:AS30"/>
    <mergeCell ref="AT30:BC30"/>
    <mergeCell ref="A29:M29"/>
    <mergeCell ref="Q29:Z29"/>
    <mergeCell ref="AA29:AJ29"/>
    <mergeCell ref="AK29:AS29"/>
    <mergeCell ref="AT27:BC27"/>
    <mergeCell ref="A28:M28"/>
    <mergeCell ref="Q28:Z28"/>
    <mergeCell ref="AA28:AJ28"/>
    <mergeCell ref="AK28:AS28"/>
    <mergeCell ref="AT28:BC28"/>
    <mergeCell ref="A27:M27"/>
    <mergeCell ref="Q27:Z27"/>
    <mergeCell ref="AA27:AJ27"/>
    <mergeCell ref="AK27:AS27"/>
    <mergeCell ref="AT25:BC25"/>
    <mergeCell ref="A26:M26"/>
    <mergeCell ref="Q26:Z26"/>
    <mergeCell ref="AA26:AJ26"/>
    <mergeCell ref="AK26:AS26"/>
    <mergeCell ref="AT26:BC26"/>
    <mergeCell ref="A25:M25"/>
    <mergeCell ref="Q25:Z25"/>
    <mergeCell ref="AA25:AJ25"/>
    <mergeCell ref="AK25:AS25"/>
    <mergeCell ref="AT23:BC23"/>
    <mergeCell ref="A24:M24"/>
    <mergeCell ref="Q24:Z24"/>
    <mergeCell ref="AA24:AJ24"/>
    <mergeCell ref="AK24:AS24"/>
    <mergeCell ref="AT24:BC24"/>
    <mergeCell ref="A23:M23"/>
    <mergeCell ref="Q23:Z23"/>
    <mergeCell ref="AA23:AJ23"/>
    <mergeCell ref="AK23:AS23"/>
    <mergeCell ref="AT21:BC21"/>
    <mergeCell ref="A22:M22"/>
    <mergeCell ref="Q22:Z22"/>
    <mergeCell ref="AA22:AJ22"/>
    <mergeCell ref="AK22:AS22"/>
    <mergeCell ref="AT22:BC22"/>
    <mergeCell ref="A21:M21"/>
    <mergeCell ref="Q21:Z21"/>
    <mergeCell ref="AA21:AJ21"/>
    <mergeCell ref="AK21:AS21"/>
    <mergeCell ref="AT19:BC19"/>
    <mergeCell ref="A20:M20"/>
    <mergeCell ref="Q20:Z20"/>
    <mergeCell ref="AA20:AJ20"/>
    <mergeCell ref="AK20:AS20"/>
    <mergeCell ref="AT20:BC20"/>
    <mergeCell ref="A19:M19"/>
    <mergeCell ref="Q19:Z19"/>
    <mergeCell ref="AA19:AJ19"/>
    <mergeCell ref="AK19:AS19"/>
    <mergeCell ref="AT17:BC17"/>
    <mergeCell ref="A18:M18"/>
    <mergeCell ref="Q18:Z18"/>
    <mergeCell ref="AA18:AJ18"/>
    <mergeCell ref="AK18:AS18"/>
    <mergeCell ref="AT18:BC18"/>
    <mergeCell ref="A17:M17"/>
    <mergeCell ref="Q17:Z17"/>
    <mergeCell ref="AA17:AJ17"/>
    <mergeCell ref="AK17:AS17"/>
    <mergeCell ref="AT15:BC15"/>
    <mergeCell ref="A16:M16"/>
    <mergeCell ref="Q16:Z16"/>
    <mergeCell ref="AA16:AJ16"/>
    <mergeCell ref="AK16:AS16"/>
    <mergeCell ref="AT16:BC16"/>
    <mergeCell ref="A15:M15"/>
    <mergeCell ref="Q15:Z15"/>
    <mergeCell ref="AA15:AJ15"/>
    <mergeCell ref="AK15:AS15"/>
    <mergeCell ref="AK13:AS13"/>
    <mergeCell ref="A8:BC8"/>
    <mergeCell ref="AX10:BC10"/>
    <mergeCell ref="AT11:BC12"/>
    <mergeCell ref="Q12:Z12"/>
    <mergeCell ref="AA12:AJ12"/>
    <mergeCell ref="AT13:BC13"/>
    <mergeCell ref="A14:M14"/>
    <mergeCell ref="N14:P14"/>
    <mergeCell ref="Q14:Z14"/>
    <mergeCell ref="AA14:AJ14"/>
    <mergeCell ref="AK14:AS14"/>
    <mergeCell ref="AT14:BC14"/>
    <mergeCell ref="A13:M13"/>
    <mergeCell ref="N13:P13"/>
    <mergeCell ref="Q13:Z13"/>
    <mergeCell ref="AA13:AJ13"/>
    <mergeCell ref="K6:AC6"/>
    <mergeCell ref="AK12:AS12"/>
    <mergeCell ref="A1:V1"/>
    <mergeCell ref="A9:BC9"/>
    <mergeCell ref="A5:V5"/>
    <mergeCell ref="A4:V4"/>
    <mergeCell ref="A3:V3"/>
    <mergeCell ref="A2:V2"/>
    <mergeCell ref="AY1:BC1"/>
    <mergeCell ref="AS3:BC3"/>
    <mergeCell ref="AS5:BC5"/>
    <mergeCell ref="A11:M12"/>
    <mergeCell ref="N11:P12"/>
    <mergeCell ref="Q11:AS11"/>
  </mergeCells>
  <phoneticPr fontId="2" type="noConversion"/>
  <pageMargins left="0.75" right="0.75" top="1" bottom="1" header="0.5" footer="0.5"/>
  <pageSetup orientation="portrait" r:id="rId1"/>
  <headerFooter alignWithMargins="0"/>
  <ignoredErrors>
    <ignoredError sqref="N15:O64 AH70:AI92 AH93:AI119 AH120:AI12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400"/>
  <sheetViews>
    <sheetView workbookViewId="0">
      <selection activeCell="A9" sqref="A9"/>
    </sheetView>
  </sheetViews>
  <sheetFormatPr defaultColWidth="2.5703125" defaultRowHeight="12.75" x14ac:dyDescent="0.2"/>
  <cols>
    <col min="1" max="2" width="3.140625" style="3" customWidth="1"/>
    <col min="3" max="3" width="2.5703125" style="3" customWidth="1"/>
    <col min="4" max="4" width="3" style="3" customWidth="1"/>
    <col min="5" max="16" width="2.5703125" style="3" customWidth="1"/>
    <col min="17" max="17" width="3" style="3" customWidth="1"/>
    <col min="18" max="18" width="2.85546875" style="3" customWidth="1"/>
    <col min="19" max="34" width="2.5703125" style="3" customWidth="1"/>
    <col min="35" max="35" width="2.85546875" style="3" customWidth="1"/>
    <col min="36" max="51" width="2.5703125" style="3"/>
    <col min="52" max="61" width="2.5703125" style="8"/>
    <col min="62" max="16384" width="2.5703125" style="3"/>
  </cols>
  <sheetData>
    <row r="1" spans="1:61" x14ac:dyDescent="0.2">
      <c r="A1" s="245" t="s">
        <v>565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AU1" s="104" t="s">
        <v>543</v>
      </c>
    </row>
    <row r="2" spans="1:61" x14ac:dyDescent="0.2">
      <c r="A2" s="245" t="s">
        <v>578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236"/>
    </row>
    <row r="3" spans="1:61" x14ac:dyDescent="0.2">
      <c r="A3" s="245" t="s">
        <v>569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AM3" s="403"/>
      <c r="AN3" s="403"/>
      <c r="AO3" s="403"/>
      <c r="AP3" s="403"/>
      <c r="AQ3" s="403"/>
      <c r="AR3" s="403"/>
      <c r="AS3" s="403"/>
      <c r="AT3" s="403"/>
      <c r="AU3" s="403"/>
      <c r="AV3" s="403"/>
      <c r="AW3" s="403"/>
      <c r="AX3" s="403"/>
      <c r="AY3" s="403"/>
    </row>
    <row r="4" spans="1:61" ht="15" x14ac:dyDescent="0.2">
      <c r="A4" s="249" t="s">
        <v>566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33"/>
      <c r="W4" s="33"/>
      <c r="X4" s="33"/>
      <c r="Y4" s="33"/>
      <c r="Z4" s="33"/>
      <c r="AA4" s="33"/>
      <c r="AB4" s="33"/>
      <c r="AM4" s="105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237"/>
      <c r="AZ4" s="14"/>
    </row>
    <row r="5" spans="1:61" x14ac:dyDescent="0.2">
      <c r="A5" s="249" t="s">
        <v>556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  <c r="T5" s="246"/>
      <c r="U5" s="246"/>
      <c r="AC5" s="35"/>
      <c r="AD5" s="35"/>
      <c r="AE5" s="35"/>
      <c r="AF5" s="35"/>
      <c r="AM5" s="404"/>
      <c r="AN5" s="404"/>
      <c r="AO5" s="404"/>
      <c r="AP5" s="404"/>
      <c r="AQ5" s="404"/>
      <c r="AR5" s="404"/>
      <c r="AS5" s="404"/>
      <c r="AT5" s="404"/>
      <c r="AU5" s="404"/>
      <c r="AV5" s="404"/>
      <c r="AW5" s="404"/>
      <c r="AX5" s="404"/>
      <c r="AY5" s="404"/>
      <c r="AZ5" s="14"/>
    </row>
    <row r="6" spans="1:61" ht="12.6" customHeight="1" x14ac:dyDescent="0.2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8"/>
      <c r="Q6" s="107"/>
      <c r="R6" s="107"/>
      <c r="V6" s="108"/>
      <c r="AH6" s="26"/>
      <c r="AM6" s="109"/>
      <c r="AN6" s="110"/>
      <c r="AO6" s="110"/>
      <c r="AP6" s="110"/>
      <c r="AQ6" s="110"/>
      <c r="AR6" s="110"/>
      <c r="AS6" s="110"/>
      <c r="AT6" s="110"/>
      <c r="AU6" s="110"/>
      <c r="AV6" s="110"/>
      <c r="AW6" s="110"/>
      <c r="AX6" s="110"/>
      <c r="AY6" s="110"/>
    </row>
    <row r="7" spans="1:61" ht="21.75" customHeight="1" x14ac:dyDescent="0.3">
      <c r="A7" s="259" t="s">
        <v>558</v>
      </c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259"/>
      <c r="AB7" s="259"/>
      <c r="AC7" s="259"/>
      <c r="AD7" s="260"/>
      <c r="AE7" s="260"/>
      <c r="AF7" s="260"/>
      <c r="AG7" s="260"/>
      <c r="AH7" s="260"/>
      <c r="AI7" s="260"/>
      <c r="AJ7" s="260"/>
      <c r="AK7" s="260"/>
      <c r="AL7" s="260"/>
      <c r="AM7" s="260"/>
      <c r="AN7" s="260"/>
      <c r="AO7" s="260"/>
      <c r="AP7" s="260"/>
      <c r="AQ7" s="260"/>
      <c r="AR7" s="260"/>
      <c r="AS7" s="260"/>
      <c r="AT7" s="260"/>
      <c r="AU7" s="260"/>
      <c r="AV7" s="260"/>
      <c r="AW7" s="260"/>
      <c r="AX7" s="260"/>
      <c r="AY7" s="405"/>
      <c r="AZ7" s="238"/>
    </row>
    <row r="8" spans="1:61" ht="15.75" customHeight="1" x14ac:dyDescent="0.3">
      <c r="A8" s="247" t="s">
        <v>587</v>
      </c>
      <c r="B8" s="247"/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247"/>
      <c r="N8" s="247"/>
      <c r="O8" s="247"/>
      <c r="P8" s="247"/>
      <c r="Q8" s="247"/>
      <c r="R8" s="247"/>
      <c r="S8" s="247"/>
      <c r="T8" s="247"/>
      <c r="U8" s="247"/>
      <c r="V8" s="247"/>
      <c r="W8" s="247"/>
      <c r="X8" s="247"/>
      <c r="Y8" s="247"/>
      <c r="Z8" s="247"/>
      <c r="AA8" s="247"/>
      <c r="AB8" s="247"/>
      <c r="AC8" s="247"/>
      <c r="AD8" s="247"/>
      <c r="AE8" s="247"/>
      <c r="AF8" s="248"/>
      <c r="AG8" s="248"/>
      <c r="AH8" s="248"/>
      <c r="AI8" s="248"/>
      <c r="AJ8" s="248"/>
      <c r="AK8" s="248"/>
      <c r="AL8" s="248"/>
      <c r="AM8" s="248"/>
      <c r="AN8" s="248"/>
      <c r="AO8" s="248"/>
      <c r="AP8" s="248"/>
      <c r="AQ8" s="248"/>
      <c r="AR8" s="248"/>
      <c r="AS8" s="248"/>
      <c r="AT8" s="248"/>
      <c r="AU8" s="248"/>
      <c r="AV8" s="248"/>
      <c r="AW8" s="248"/>
      <c r="AX8" s="248"/>
      <c r="AY8" s="406"/>
      <c r="AZ8" s="238"/>
    </row>
    <row r="9" spans="1:61" ht="13.5" thickBot="1" x14ac:dyDescent="0.25"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AX9" s="407" t="s">
        <v>0</v>
      </c>
      <c r="AY9" s="407"/>
    </row>
    <row r="10" spans="1:61" s="112" customFormat="1" x14ac:dyDescent="0.2">
      <c r="A10" s="408" t="s">
        <v>1</v>
      </c>
      <c r="B10" s="409"/>
      <c r="C10" s="409"/>
      <c r="D10" s="410"/>
      <c r="E10" s="411" t="s">
        <v>2</v>
      </c>
      <c r="F10" s="412"/>
      <c r="G10" s="412"/>
      <c r="H10" s="412"/>
      <c r="I10" s="412"/>
      <c r="J10" s="412"/>
      <c r="K10" s="412"/>
      <c r="L10" s="412"/>
      <c r="M10" s="412"/>
      <c r="N10" s="412"/>
      <c r="O10" s="412"/>
      <c r="P10" s="412"/>
      <c r="Q10" s="412"/>
      <c r="R10" s="412"/>
      <c r="S10" s="412"/>
      <c r="T10" s="412"/>
      <c r="U10" s="412"/>
      <c r="V10" s="412"/>
      <c r="W10" s="412"/>
      <c r="X10" s="412"/>
      <c r="Y10" s="412"/>
      <c r="Z10" s="412"/>
      <c r="AA10" s="412"/>
      <c r="AB10" s="412"/>
      <c r="AC10" s="412"/>
      <c r="AD10" s="413"/>
      <c r="AE10" s="417" t="s">
        <v>3</v>
      </c>
      <c r="AF10" s="417"/>
      <c r="AG10" s="417"/>
      <c r="AH10" s="417" t="s">
        <v>4</v>
      </c>
      <c r="AI10" s="417"/>
      <c r="AJ10" s="417"/>
      <c r="AK10" s="417"/>
      <c r="AL10" s="417"/>
      <c r="AM10" s="417"/>
      <c r="AN10" s="417"/>
      <c r="AO10" s="417"/>
      <c r="AP10" s="417"/>
      <c r="AQ10" s="417"/>
      <c r="AR10" s="417"/>
      <c r="AS10" s="417"/>
      <c r="AT10" s="417"/>
      <c r="AU10" s="417"/>
      <c r="AV10" s="417"/>
      <c r="AW10" s="417"/>
      <c r="AX10" s="417"/>
      <c r="AY10" s="419"/>
      <c r="AZ10" s="239"/>
      <c r="BA10" s="402"/>
      <c r="BB10" s="402"/>
      <c r="BC10" s="402"/>
      <c r="BD10" s="402"/>
      <c r="BE10" s="402"/>
      <c r="BF10" s="402"/>
      <c r="BG10" s="402"/>
      <c r="BH10" s="402"/>
      <c r="BI10" s="402"/>
    </row>
    <row r="11" spans="1:61" s="112" customFormat="1" x14ac:dyDescent="0.2">
      <c r="A11" s="420" t="s">
        <v>5</v>
      </c>
      <c r="B11" s="421"/>
      <c r="C11" s="421"/>
      <c r="D11" s="422"/>
      <c r="E11" s="414"/>
      <c r="F11" s="415"/>
      <c r="G11" s="415"/>
      <c r="H11" s="415"/>
      <c r="I11" s="415"/>
      <c r="J11" s="415"/>
      <c r="K11" s="415"/>
      <c r="L11" s="415"/>
      <c r="M11" s="415"/>
      <c r="N11" s="415"/>
      <c r="O11" s="415"/>
      <c r="P11" s="415"/>
      <c r="Q11" s="415"/>
      <c r="R11" s="415"/>
      <c r="S11" s="415"/>
      <c r="T11" s="415"/>
      <c r="U11" s="415"/>
      <c r="V11" s="415"/>
      <c r="W11" s="415"/>
      <c r="X11" s="415"/>
      <c r="Y11" s="415"/>
      <c r="Z11" s="415"/>
      <c r="AA11" s="415"/>
      <c r="AB11" s="415"/>
      <c r="AC11" s="415"/>
      <c r="AD11" s="416"/>
      <c r="AE11" s="418"/>
      <c r="AF11" s="418"/>
      <c r="AG11" s="418"/>
      <c r="AH11" s="418" t="s">
        <v>6</v>
      </c>
      <c r="AI11" s="418"/>
      <c r="AJ11" s="418"/>
      <c r="AK11" s="418"/>
      <c r="AL11" s="418"/>
      <c r="AM11" s="418"/>
      <c r="AN11" s="418"/>
      <c r="AO11" s="418"/>
      <c r="AP11" s="418"/>
      <c r="AQ11" s="418" t="s">
        <v>7</v>
      </c>
      <c r="AR11" s="418"/>
      <c r="AS11" s="418"/>
      <c r="AT11" s="418"/>
      <c r="AU11" s="418"/>
      <c r="AV11" s="418"/>
      <c r="AW11" s="418"/>
      <c r="AX11" s="418"/>
      <c r="AY11" s="423"/>
      <c r="AZ11" s="239"/>
      <c r="BA11" s="402"/>
      <c r="BB11" s="402"/>
      <c r="BC11" s="402"/>
      <c r="BD11" s="402"/>
      <c r="BE11" s="402"/>
      <c r="BF11" s="402"/>
      <c r="BG11" s="402"/>
      <c r="BH11" s="402"/>
      <c r="BI11" s="402"/>
    </row>
    <row r="12" spans="1:61" x14ac:dyDescent="0.2">
      <c r="A12" s="434">
        <v>1</v>
      </c>
      <c r="B12" s="435"/>
      <c r="C12" s="435"/>
      <c r="D12" s="436"/>
      <c r="E12" s="437">
        <v>2</v>
      </c>
      <c r="F12" s="438"/>
      <c r="G12" s="438"/>
      <c r="H12" s="438"/>
      <c r="I12" s="438"/>
      <c r="J12" s="438"/>
      <c r="K12" s="438"/>
      <c r="L12" s="438"/>
      <c r="M12" s="438"/>
      <c r="N12" s="438"/>
      <c r="O12" s="438"/>
      <c r="P12" s="438"/>
      <c r="Q12" s="438"/>
      <c r="R12" s="438"/>
      <c r="S12" s="438"/>
      <c r="T12" s="438"/>
      <c r="U12" s="438"/>
      <c r="V12" s="438"/>
      <c r="W12" s="438"/>
      <c r="X12" s="438"/>
      <c r="Y12" s="438"/>
      <c r="Z12" s="438"/>
      <c r="AA12" s="438"/>
      <c r="AB12" s="438"/>
      <c r="AC12" s="438"/>
      <c r="AD12" s="439"/>
      <c r="AE12" s="424">
        <v>3</v>
      </c>
      <c r="AF12" s="424"/>
      <c r="AG12" s="424"/>
      <c r="AH12" s="424">
        <v>4</v>
      </c>
      <c r="AI12" s="424"/>
      <c r="AJ12" s="424"/>
      <c r="AK12" s="424"/>
      <c r="AL12" s="424"/>
      <c r="AM12" s="424"/>
      <c r="AN12" s="424"/>
      <c r="AO12" s="424"/>
      <c r="AP12" s="424"/>
      <c r="AQ12" s="424">
        <v>5</v>
      </c>
      <c r="AR12" s="424"/>
      <c r="AS12" s="424"/>
      <c r="AT12" s="424"/>
      <c r="AU12" s="424"/>
      <c r="AV12" s="424"/>
      <c r="AW12" s="424"/>
      <c r="AX12" s="424"/>
      <c r="AY12" s="425"/>
      <c r="BA12" s="401"/>
      <c r="BB12" s="401"/>
      <c r="BC12" s="401"/>
      <c r="BD12" s="401"/>
      <c r="BE12" s="401"/>
      <c r="BF12" s="401"/>
      <c r="BG12" s="401"/>
      <c r="BH12" s="401"/>
      <c r="BI12" s="401"/>
    </row>
    <row r="13" spans="1:61" x14ac:dyDescent="0.2">
      <c r="A13" s="426" t="s">
        <v>8</v>
      </c>
      <c r="B13" s="427"/>
      <c r="C13" s="427"/>
      <c r="D13" s="428"/>
      <c r="E13" s="113" t="s">
        <v>9</v>
      </c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5"/>
      <c r="AA13" s="115"/>
      <c r="AB13" s="115"/>
      <c r="AC13" s="115"/>
      <c r="AD13" s="116"/>
      <c r="AE13" s="429"/>
      <c r="AF13" s="429"/>
      <c r="AG13" s="429"/>
      <c r="AH13" s="430"/>
      <c r="AI13" s="431"/>
      <c r="AJ13" s="431"/>
      <c r="AK13" s="431"/>
      <c r="AL13" s="431"/>
      <c r="AM13" s="431"/>
      <c r="AN13" s="431"/>
      <c r="AO13" s="431"/>
      <c r="AP13" s="432"/>
      <c r="AQ13" s="430"/>
      <c r="AR13" s="431"/>
      <c r="AS13" s="431"/>
      <c r="AT13" s="431"/>
      <c r="AU13" s="431"/>
      <c r="AV13" s="431"/>
      <c r="AW13" s="431"/>
      <c r="AX13" s="431"/>
      <c r="AY13" s="433"/>
      <c r="BA13" s="401"/>
      <c r="BB13" s="401"/>
      <c r="BC13" s="401"/>
      <c r="BD13" s="401"/>
      <c r="BE13" s="401"/>
      <c r="BF13" s="401"/>
      <c r="BG13" s="401"/>
      <c r="BH13" s="401"/>
      <c r="BI13" s="401"/>
    </row>
    <row r="14" spans="1:61" s="72" customFormat="1" x14ac:dyDescent="0.2">
      <c r="A14" s="117"/>
      <c r="B14" s="118"/>
      <c r="C14" s="440" t="s">
        <v>10</v>
      </c>
      <c r="D14" s="441"/>
      <c r="E14" s="119" t="s">
        <v>11</v>
      </c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82"/>
      <c r="AA14" s="82"/>
      <c r="AB14" s="82"/>
      <c r="AC14" s="82"/>
      <c r="AD14" s="121"/>
      <c r="AE14" s="449">
        <v>201</v>
      </c>
      <c r="AF14" s="449"/>
      <c r="AG14" s="449"/>
      <c r="AH14" s="450">
        <v>40422445</v>
      </c>
      <c r="AI14" s="451"/>
      <c r="AJ14" s="451"/>
      <c r="AK14" s="451"/>
      <c r="AL14" s="451"/>
      <c r="AM14" s="451"/>
      <c r="AN14" s="451"/>
      <c r="AO14" s="451"/>
      <c r="AP14" s="452"/>
      <c r="AQ14" s="450">
        <v>40422446</v>
      </c>
      <c r="AR14" s="451"/>
      <c r="AS14" s="451"/>
      <c r="AT14" s="451"/>
      <c r="AU14" s="451"/>
      <c r="AV14" s="451"/>
      <c r="AW14" s="451"/>
      <c r="AX14" s="451"/>
      <c r="AY14" s="452"/>
      <c r="AZ14" s="82"/>
      <c r="BA14" s="402"/>
      <c r="BB14" s="402"/>
      <c r="BC14" s="402"/>
      <c r="BD14" s="402"/>
      <c r="BE14" s="402"/>
      <c r="BF14" s="402"/>
      <c r="BG14" s="402"/>
      <c r="BH14" s="402"/>
      <c r="BI14" s="402"/>
    </row>
    <row r="15" spans="1:61" s="72" customFormat="1" x14ac:dyDescent="0.2">
      <c r="A15" s="117"/>
      <c r="B15" s="122"/>
      <c r="C15" s="440" t="s">
        <v>12</v>
      </c>
      <c r="D15" s="441"/>
      <c r="E15" s="119" t="s">
        <v>13</v>
      </c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4"/>
      <c r="AA15" s="124"/>
      <c r="AB15" s="124"/>
      <c r="AC15" s="124"/>
      <c r="AD15" s="125"/>
      <c r="AE15" s="442">
        <v>202</v>
      </c>
      <c r="AF15" s="442"/>
      <c r="AG15" s="442"/>
      <c r="AH15" s="443">
        <v>8781538</v>
      </c>
      <c r="AI15" s="444"/>
      <c r="AJ15" s="444"/>
      <c r="AK15" s="444"/>
      <c r="AL15" s="444"/>
      <c r="AM15" s="444"/>
      <c r="AN15" s="444"/>
      <c r="AO15" s="444"/>
      <c r="AP15" s="445"/>
      <c r="AQ15" s="446">
        <v>8835988</v>
      </c>
      <c r="AR15" s="447"/>
      <c r="AS15" s="447"/>
      <c r="AT15" s="447"/>
      <c r="AU15" s="447"/>
      <c r="AV15" s="447"/>
      <c r="AW15" s="447"/>
      <c r="AX15" s="447"/>
      <c r="AY15" s="448"/>
      <c r="AZ15" s="82"/>
      <c r="BA15" s="402"/>
      <c r="BB15" s="402"/>
      <c r="BC15" s="402"/>
      <c r="BD15" s="402"/>
      <c r="BE15" s="402"/>
      <c r="BF15" s="402"/>
      <c r="BG15" s="402"/>
      <c r="BH15" s="402"/>
      <c r="BI15" s="402"/>
    </row>
    <row r="16" spans="1:61" x14ac:dyDescent="0.2">
      <c r="A16" s="126"/>
      <c r="B16" s="127"/>
      <c r="C16" s="453"/>
      <c r="D16" s="454"/>
      <c r="E16" s="128" t="s">
        <v>14</v>
      </c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30"/>
      <c r="AA16" s="130"/>
      <c r="AB16" s="130"/>
      <c r="AC16" s="130"/>
      <c r="AD16" s="131"/>
      <c r="AE16" s="455">
        <v>203</v>
      </c>
      <c r="AF16" s="455"/>
      <c r="AG16" s="455"/>
      <c r="AH16" s="456">
        <f>AH14-AH15</f>
        <v>31640907</v>
      </c>
      <c r="AI16" s="457"/>
      <c r="AJ16" s="457"/>
      <c r="AK16" s="457"/>
      <c r="AL16" s="457"/>
      <c r="AM16" s="457"/>
      <c r="AN16" s="457"/>
      <c r="AO16" s="457"/>
      <c r="AP16" s="458"/>
      <c r="AQ16" s="459">
        <v>31238974</v>
      </c>
      <c r="AR16" s="460"/>
      <c r="AS16" s="460"/>
      <c r="AT16" s="460"/>
      <c r="AU16" s="460"/>
      <c r="AV16" s="460"/>
      <c r="AW16" s="460"/>
      <c r="AX16" s="460"/>
      <c r="AY16" s="461"/>
      <c r="BA16" s="401"/>
      <c r="BB16" s="401"/>
      <c r="BC16" s="401"/>
      <c r="BD16" s="401"/>
      <c r="BE16" s="401"/>
      <c r="BF16" s="401"/>
      <c r="BG16" s="401"/>
      <c r="BH16" s="401"/>
      <c r="BI16" s="401"/>
    </row>
    <row r="17" spans="1:61" x14ac:dyDescent="0.2">
      <c r="A17" s="126"/>
      <c r="B17" s="127"/>
      <c r="C17" s="453"/>
      <c r="D17" s="454"/>
      <c r="E17" s="128" t="s">
        <v>15</v>
      </c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30"/>
      <c r="AA17" s="130"/>
      <c r="AB17" s="130"/>
      <c r="AC17" s="130"/>
      <c r="AD17" s="131"/>
      <c r="AE17" s="455">
        <v>204</v>
      </c>
      <c r="AF17" s="455"/>
      <c r="AG17" s="455"/>
      <c r="AH17" s="456"/>
      <c r="AI17" s="457"/>
      <c r="AJ17" s="457"/>
      <c r="AK17" s="457"/>
      <c r="AL17" s="457"/>
      <c r="AM17" s="457"/>
      <c r="AN17" s="457"/>
      <c r="AO17" s="457"/>
      <c r="AP17" s="458"/>
      <c r="AQ17" s="459"/>
      <c r="AR17" s="460"/>
      <c r="AS17" s="460"/>
      <c r="AT17" s="460"/>
      <c r="AU17" s="460"/>
      <c r="AV17" s="460"/>
      <c r="AW17" s="460"/>
      <c r="AX17" s="460"/>
      <c r="AY17" s="461"/>
      <c r="BA17" s="401"/>
      <c r="BB17" s="401"/>
      <c r="BC17" s="401"/>
      <c r="BD17" s="401"/>
      <c r="BE17" s="401"/>
      <c r="BF17" s="401"/>
      <c r="BG17" s="401"/>
      <c r="BH17" s="401"/>
      <c r="BI17" s="401"/>
    </row>
    <row r="18" spans="1:61" s="72" customFormat="1" x14ac:dyDescent="0.2">
      <c r="A18" s="132"/>
      <c r="B18" s="122"/>
      <c r="C18" s="440" t="s">
        <v>16</v>
      </c>
      <c r="D18" s="441"/>
      <c r="E18" s="119" t="s">
        <v>17</v>
      </c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4"/>
      <c r="AA18" s="124"/>
      <c r="AB18" s="124"/>
      <c r="AC18" s="124"/>
      <c r="AD18" s="125"/>
      <c r="AE18" s="442">
        <v>205</v>
      </c>
      <c r="AF18" s="442"/>
      <c r="AG18" s="442"/>
      <c r="AH18" s="443">
        <v>10792560</v>
      </c>
      <c r="AI18" s="444"/>
      <c r="AJ18" s="444"/>
      <c r="AK18" s="444"/>
      <c r="AL18" s="444"/>
      <c r="AM18" s="444"/>
      <c r="AN18" s="444"/>
      <c r="AO18" s="444"/>
      <c r="AP18" s="445"/>
      <c r="AQ18" s="443">
        <v>10792561</v>
      </c>
      <c r="AR18" s="444"/>
      <c r="AS18" s="444"/>
      <c r="AT18" s="444"/>
      <c r="AU18" s="444"/>
      <c r="AV18" s="444"/>
      <c r="AW18" s="444"/>
      <c r="AX18" s="444"/>
      <c r="AY18" s="445"/>
      <c r="AZ18" s="82"/>
      <c r="BA18" s="402"/>
      <c r="BB18" s="402"/>
      <c r="BC18" s="402"/>
      <c r="BD18" s="402"/>
      <c r="BE18" s="402"/>
      <c r="BF18" s="402"/>
      <c r="BG18" s="402"/>
      <c r="BH18" s="402"/>
      <c r="BI18" s="402"/>
    </row>
    <row r="19" spans="1:61" s="72" customFormat="1" x14ac:dyDescent="0.2">
      <c r="A19" s="132"/>
      <c r="B19" s="122"/>
      <c r="C19" s="440" t="s">
        <v>18</v>
      </c>
      <c r="D19" s="441"/>
      <c r="E19" s="119" t="s">
        <v>19</v>
      </c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4"/>
      <c r="AA19" s="124"/>
      <c r="AB19" s="124"/>
      <c r="AC19" s="124"/>
      <c r="AD19" s="125"/>
      <c r="AE19" s="442">
        <v>206</v>
      </c>
      <c r="AF19" s="442"/>
      <c r="AG19" s="442"/>
      <c r="AH19" s="443">
        <v>867555</v>
      </c>
      <c r="AI19" s="444"/>
      <c r="AJ19" s="444"/>
      <c r="AK19" s="444"/>
      <c r="AL19" s="444"/>
      <c r="AM19" s="444"/>
      <c r="AN19" s="444"/>
      <c r="AO19" s="444"/>
      <c r="AP19" s="445"/>
      <c r="AQ19" s="446">
        <v>819832</v>
      </c>
      <c r="AR19" s="447"/>
      <c r="AS19" s="447"/>
      <c r="AT19" s="447"/>
      <c r="AU19" s="447"/>
      <c r="AV19" s="447"/>
      <c r="AW19" s="447"/>
      <c r="AX19" s="447"/>
      <c r="AY19" s="448"/>
      <c r="AZ19" s="82"/>
      <c r="BA19" s="401"/>
      <c r="BB19" s="401"/>
      <c r="BC19" s="401"/>
      <c r="BD19" s="401"/>
      <c r="BE19" s="401"/>
      <c r="BF19" s="401"/>
      <c r="BG19" s="401"/>
      <c r="BH19" s="401"/>
      <c r="BI19" s="401"/>
    </row>
    <row r="20" spans="1:61" x14ac:dyDescent="0.2">
      <c r="A20" s="126"/>
      <c r="B20" s="127"/>
      <c r="C20" s="453"/>
      <c r="D20" s="454"/>
      <c r="E20" s="128" t="s">
        <v>20</v>
      </c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30"/>
      <c r="AA20" s="130"/>
      <c r="AB20" s="130"/>
      <c r="AC20" s="130"/>
      <c r="AD20" s="131"/>
      <c r="AE20" s="455">
        <v>207</v>
      </c>
      <c r="AF20" s="455"/>
      <c r="AG20" s="455"/>
      <c r="AH20" s="456">
        <f>AH18-AH19</f>
        <v>9925005</v>
      </c>
      <c r="AI20" s="457"/>
      <c r="AJ20" s="457"/>
      <c r="AK20" s="457"/>
      <c r="AL20" s="457"/>
      <c r="AM20" s="457"/>
      <c r="AN20" s="457"/>
      <c r="AO20" s="457"/>
      <c r="AP20" s="458"/>
      <c r="AQ20" s="459">
        <v>11476116</v>
      </c>
      <c r="AR20" s="460"/>
      <c r="AS20" s="460"/>
      <c r="AT20" s="460"/>
      <c r="AU20" s="460"/>
      <c r="AV20" s="460"/>
      <c r="AW20" s="460"/>
      <c r="AX20" s="460"/>
      <c r="AY20" s="461"/>
      <c r="BA20" s="401"/>
      <c r="BB20" s="401"/>
      <c r="BC20" s="401"/>
      <c r="BD20" s="401"/>
      <c r="BE20" s="401"/>
      <c r="BF20" s="401"/>
      <c r="BG20" s="401"/>
      <c r="BH20" s="401"/>
      <c r="BI20" s="401"/>
    </row>
    <row r="21" spans="1:61" x14ac:dyDescent="0.2">
      <c r="A21" s="126"/>
      <c r="B21" s="127"/>
      <c r="C21" s="453"/>
      <c r="D21" s="454"/>
      <c r="E21" s="128" t="s">
        <v>21</v>
      </c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30"/>
      <c r="AA21" s="130"/>
      <c r="AB21" s="130"/>
      <c r="AC21" s="130"/>
      <c r="AD21" s="131"/>
      <c r="AE21" s="455">
        <v>208</v>
      </c>
      <c r="AF21" s="455"/>
      <c r="AG21" s="455"/>
      <c r="AH21" s="456"/>
      <c r="AI21" s="457"/>
      <c r="AJ21" s="457"/>
      <c r="AK21" s="457"/>
      <c r="AL21" s="457"/>
      <c r="AM21" s="457"/>
      <c r="AN21" s="457"/>
      <c r="AO21" s="457"/>
      <c r="AP21" s="458"/>
      <c r="AQ21" s="459"/>
      <c r="AR21" s="460"/>
      <c r="AS21" s="460"/>
      <c r="AT21" s="460"/>
      <c r="AU21" s="460"/>
      <c r="AV21" s="460"/>
      <c r="AW21" s="460"/>
      <c r="AX21" s="460"/>
      <c r="AY21" s="461"/>
      <c r="BA21" s="401"/>
      <c r="BB21" s="401"/>
      <c r="BC21" s="401"/>
      <c r="BD21" s="401"/>
      <c r="BE21" s="401"/>
      <c r="BF21" s="401"/>
      <c r="BG21" s="401"/>
      <c r="BH21" s="401"/>
      <c r="BI21" s="401"/>
    </row>
    <row r="22" spans="1:61" s="72" customFormat="1" x14ac:dyDescent="0.2">
      <c r="A22" s="133"/>
      <c r="B22" s="134"/>
      <c r="C22" s="440" t="s">
        <v>22</v>
      </c>
      <c r="D22" s="441"/>
      <c r="E22" s="135" t="s">
        <v>23</v>
      </c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7"/>
      <c r="AA22" s="137"/>
      <c r="AB22" s="137"/>
      <c r="AC22" s="137"/>
      <c r="AD22" s="138"/>
      <c r="AE22" s="442">
        <v>209</v>
      </c>
      <c r="AF22" s="442"/>
      <c r="AG22" s="442"/>
      <c r="AH22" s="443"/>
      <c r="AI22" s="444"/>
      <c r="AJ22" s="444"/>
      <c r="AK22" s="444"/>
      <c r="AL22" s="444"/>
      <c r="AM22" s="444"/>
      <c r="AN22" s="444"/>
      <c r="AO22" s="444"/>
      <c r="AP22" s="445"/>
      <c r="AQ22" s="446"/>
      <c r="AR22" s="447"/>
      <c r="AS22" s="447"/>
      <c r="AT22" s="447"/>
      <c r="AU22" s="447"/>
      <c r="AV22" s="447"/>
      <c r="AW22" s="447"/>
      <c r="AX22" s="447"/>
      <c r="AY22" s="448"/>
      <c r="AZ22" s="82"/>
      <c r="BA22" s="401"/>
      <c r="BB22" s="401"/>
      <c r="BC22" s="401"/>
      <c r="BD22" s="401"/>
      <c r="BE22" s="401"/>
      <c r="BF22" s="401"/>
      <c r="BG22" s="401"/>
      <c r="BH22" s="401"/>
      <c r="BI22" s="401"/>
    </row>
    <row r="23" spans="1:61" x14ac:dyDescent="0.2">
      <c r="A23" s="139"/>
      <c r="B23" s="140"/>
      <c r="C23" s="462" t="s">
        <v>24</v>
      </c>
      <c r="D23" s="463"/>
      <c r="E23" s="141" t="s">
        <v>25</v>
      </c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3"/>
      <c r="AA23" s="143"/>
      <c r="AB23" s="143"/>
      <c r="AC23" s="143"/>
      <c r="AD23" s="144"/>
      <c r="AE23" s="455">
        <v>210</v>
      </c>
      <c r="AF23" s="455"/>
      <c r="AG23" s="455"/>
      <c r="AH23" s="456"/>
      <c r="AI23" s="457"/>
      <c r="AJ23" s="457"/>
      <c r="AK23" s="457"/>
      <c r="AL23" s="457"/>
      <c r="AM23" s="457"/>
      <c r="AN23" s="457"/>
      <c r="AO23" s="457"/>
      <c r="AP23" s="458"/>
      <c r="AQ23" s="459"/>
      <c r="AR23" s="460"/>
      <c r="AS23" s="460"/>
      <c r="AT23" s="460"/>
      <c r="AU23" s="460"/>
      <c r="AV23" s="460"/>
      <c r="AW23" s="460"/>
      <c r="AX23" s="460"/>
      <c r="AY23" s="461"/>
      <c r="BA23" s="402"/>
      <c r="BB23" s="402"/>
      <c r="BC23" s="402"/>
      <c r="BD23" s="402"/>
      <c r="BE23" s="402"/>
      <c r="BF23" s="402"/>
      <c r="BG23" s="402"/>
      <c r="BH23" s="402"/>
      <c r="BI23" s="402"/>
    </row>
    <row r="24" spans="1:61" x14ac:dyDescent="0.2">
      <c r="A24" s="139"/>
      <c r="B24" s="140"/>
      <c r="C24" s="462" t="s">
        <v>26</v>
      </c>
      <c r="D24" s="463"/>
      <c r="E24" s="141" t="s">
        <v>27</v>
      </c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3"/>
      <c r="AA24" s="143"/>
      <c r="AB24" s="143"/>
      <c r="AC24" s="143"/>
      <c r="AD24" s="144"/>
      <c r="AE24" s="455">
        <v>211</v>
      </c>
      <c r="AF24" s="455"/>
      <c r="AG24" s="455"/>
      <c r="AH24" s="456"/>
      <c r="AI24" s="457"/>
      <c r="AJ24" s="457"/>
      <c r="AK24" s="457"/>
      <c r="AL24" s="457"/>
      <c r="AM24" s="457"/>
      <c r="AN24" s="457"/>
      <c r="AO24" s="457"/>
      <c r="AP24" s="458"/>
      <c r="AQ24" s="459"/>
      <c r="AR24" s="460"/>
      <c r="AS24" s="460"/>
      <c r="AT24" s="460"/>
      <c r="AU24" s="460"/>
      <c r="AV24" s="460"/>
      <c r="AW24" s="460"/>
      <c r="AX24" s="460"/>
      <c r="AY24" s="461"/>
      <c r="BA24" s="401"/>
      <c r="BB24" s="401"/>
      <c r="BC24" s="401"/>
      <c r="BD24" s="401"/>
      <c r="BE24" s="401"/>
      <c r="BF24" s="401"/>
      <c r="BG24" s="401"/>
      <c r="BH24" s="401"/>
      <c r="BI24" s="401"/>
    </row>
    <row r="25" spans="1:61" x14ac:dyDescent="0.2">
      <c r="A25" s="139"/>
      <c r="B25" s="140"/>
      <c r="C25" s="462" t="s">
        <v>28</v>
      </c>
      <c r="D25" s="463"/>
      <c r="E25" s="141" t="s">
        <v>29</v>
      </c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142"/>
      <c r="Z25" s="143"/>
      <c r="AA25" s="143"/>
      <c r="AB25" s="143"/>
      <c r="AC25" s="143"/>
      <c r="AD25" s="144"/>
      <c r="AE25" s="455">
        <v>212</v>
      </c>
      <c r="AF25" s="455"/>
      <c r="AG25" s="455"/>
      <c r="AH25" s="456"/>
      <c r="AI25" s="457"/>
      <c r="AJ25" s="457"/>
      <c r="AK25" s="457"/>
      <c r="AL25" s="457"/>
      <c r="AM25" s="457"/>
      <c r="AN25" s="457"/>
      <c r="AO25" s="457"/>
      <c r="AP25" s="458"/>
      <c r="AQ25" s="459"/>
      <c r="AR25" s="460"/>
      <c r="AS25" s="460"/>
      <c r="AT25" s="460"/>
      <c r="AU25" s="460"/>
      <c r="AV25" s="460"/>
      <c r="AW25" s="460"/>
      <c r="AX25" s="460"/>
      <c r="AY25" s="461"/>
      <c r="BA25" s="401"/>
      <c r="BB25" s="401"/>
      <c r="BC25" s="401"/>
      <c r="BD25" s="401"/>
      <c r="BE25" s="401"/>
      <c r="BF25" s="401"/>
      <c r="BG25" s="401"/>
      <c r="BH25" s="401"/>
      <c r="BI25" s="401"/>
    </row>
    <row r="26" spans="1:61" x14ac:dyDescent="0.2">
      <c r="A26" s="139"/>
      <c r="B26" s="140"/>
      <c r="C26" s="462" t="s">
        <v>30</v>
      </c>
      <c r="D26" s="463"/>
      <c r="E26" s="141" t="s">
        <v>31</v>
      </c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42"/>
      <c r="Z26" s="143"/>
      <c r="AA26" s="143"/>
      <c r="AB26" s="143"/>
      <c r="AC26" s="143"/>
      <c r="AD26" s="144"/>
      <c r="AE26" s="455">
        <v>213</v>
      </c>
      <c r="AF26" s="455"/>
      <c r="AG26" s="455"/>
      <c r="AH26" s="456"/>
      <c r="AI26" s="457"/>
      <c r="AJ26" s="457"/>
      <c r="AK26" s="457"/>
      <c r="AL26" s="457"/>
      <c r="AM26" s="457"/>
      <c r="AN26" s="457"/>
      <c r="AO26" s="457"/>
      <c r="AP26" s="458"/>
      <c r="AQ26" s="459"/>
      <c r="AR26" s="460"/>
      <c r="AS26" s="460"/>
      <c r="AT26" s="460"/>
      <c r="AU26" s="460"/>
      <c r="AV26" s="460"/>
      <c r="AW26" s="460"/>
      <c r="AX26" s="460"/>
      <c r="AY26" s="461"/>
      <c r="BA26" s="401"/>
      <c r="BB26" s="401"/>
      <c r="BC26" s="401"/>
      <c r="BD26" s="401"/>
      <c r="BE26" s="401"/>
      <c r="BF26" s="401"/>
      <c r="BG26" s="401"/>
      <c r="BH26" s="401"/>
      <c r="BI26" s="401"/>
    </row>
    <row r="27" spans="1:61" s="72" customFormat="1" x14ac:dyDescent="0.2">
      <c r="A27" s="133"/>
      <c r="B27" s="134"/>
      <c r="C27" s="440" t="s">
        <v>32</v>
      </c>
      <c r="D27" s="441"/>
      <c r="E27" s="135" t="s">
        <v>33</v>
      </c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7"/>
      <c r="AA27" s="137"/>
      <c r="AB27" s="137"/>
      <c r="AC27" s="137"/>
      <c r="AD27" s="138"/>
      <c r="AE27" s="442">
        <v>214</v>
      </c>
      <c r="AF27" s="442"/>
      <c r="AG27" s="442"/>
      <c r="AH27" s="443"/>
      <c r="AI27" s="444"/>
      <c r="AJ27" s="444"/>
      <c r="AK27" s="444"/>
      <c r="AL27" s="444"/>
      <c r="AM27" s="444"/>
      <c r="AN27" s="444"/>
      <c r="AO27" s="444"/>
      <c r="AP27" s="445"/>
      <c r="AQ27" s="446"/>
      <c r="AR27" s="447"/>
      <c r="AS27" s="447"/>
      <c r="AT27" s="447"/>
      <c r="AU27" s="447"/>
      <c r="AV27" s="447"/>
      <c r="AW27" s="447"/>
      <c r="AX27" s="447"/>
      <c r="AY27" s="448"/>
      <c r="AZ27" s="82"/>
      <c r="BA27" s="401"/>
      <c r="BB27" s="401"/>
      <c r="BC27" s="401"/>
      <c r="BD27" s="401"/>
      <c r="BE27" s="401"/>
      <c r="BF27" s="401"/>
      <c r="BG27" s="401"/>
      <c r="BH27" s="401"/>
      <c r="BI27" s="401"/>
    </row>
    <row r="28" spans="1:61" x14ac:dyDescent="0.2">
      <c r="A28" s="139"/>
      <c r="B28" s="140"/>
      <c r="C28" s="462" t="s">
        <v>24</v>
      </c>
      <c r="D28" s="463"/>
      <c r="E28" s="141" t="s">
        <v>34</v>
      </c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3"/>
      <c r="AA28" s="143"/>
      <c r="AB28" s="143"/>
      <c r="AC28" s="143"/>
      <c r="AD28" s="144"/>
      <c r="AE28" s="455">
        <v>215</v>
      </c>
      <c r="AF28" s="455"/>
      <c r="AG28" s="455"/>
      <c r="AH28" s="456"/>
      <c r="AI28" s="457"/>
      <c r="AJ28" s="457"/>
      <c r="AK28" s="457"/>
      <c r="AL28" s="457"/>
      <c r="AM28" s="457"/>
      <c r="AN28" s="457"/>
      <c r="AO28" s="457"/>
      <c r="AP28" s="458"/>
      <c r="AQ28" s="459"/>
      <c r="AR28" s="460"/>
      <c r="AS28" s="460"/>
      <c r="AT28" s="460"/>
      <c r="AU28" s="460"/>
      <c r="AV28" s="460"/>
      <c r="AW28" s="460"/>
      <c r="AX28" s="460"/>
      <c r="AY28" s="461"/>
      <c r="BA28" s="401"/>
      <c r="BB28" s="401"/>
      <c r="BC28" s="401"/>
      <c r="BD28" s="401"/>
      <c r="BE28" s="401"/>
      <c r="BF28" s="401"/>
      <c r="BG28" s="401"/>
      <c r="BH28" s="401"/>
      <c r="BI28" s="401"/>
    </row>
    <row r="29" spans="1:61" x14ac:dyDescent="0.2">
      <c r="A29" s="139"/>
      <c r="B29" s="140"/>
      <c r="C29" s="462" t="s">
        <v>26</v>
      </c>
      <c r="D29" s="463"/>
      <c r="E29" s="141" t="s">
        <v>35</v>
      </c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3"/>
      <c r="AA29" s="143"/>
      <c r="AB29" s="143"/>
      <c r="AC29" s="143"/>
      <c r="AD29" s="144"/>
      <c r="AE29" s="455">
        <v>216</v>
      </c>
      <c r="AF29" s="455"/>
      <c r="AG29" s="455"/>
      <c r="AH29" s="456"/>
      <c r="AI29" s="457"/>
      <c r="AJ29" s="457"/>
      <c r="AK29" s="457"/>
      <c r="AL29" s="457"/>
      <c r="AM29" s="457"/>
      <c r="AN29" s="457"/>
      <c r="AO29" s="457"/>
      <c r="AP29" s="458"/>
      <c r="AQ29" s="459"/>
      <c r="AR29" s="460"/>
      <c r="AS29" s="460"/>
      <c r="AT29" s="460"/>
      <c r="AU29" s="460"/>
      <c r="AV29" s="460"/>
      <c r="AW29" s="460"/>
      <c r="AX29" s="460"/>
      <c r="AY29" s="461"/>
      <c r="BA29" s="401"/>
      <c r="BB29" s="401"/>
      <c r="BC29" s="401"/>
      <c r="BD29" s="401"/>
      <c r="BE29" s="401"/>
      <c r="BF29" s="401"/>
      <c r="BG29" s="401"/>
      <c r="BH29" s="401"/>
      <c r="BI29" s="401"/>
    </row>
    <row r="30" spans="1:61" x14ac:dyDescent="0.2">
      <c r="A30" s="139"/>
      <c r="B30" s="140"/>
      <c r="C30" s="462" t="s">
        <v>28</v>
      </c>
      <c r="D30" s="463"/>
      <c r="E30" s="141" t="s">
        <v>36</v>
      </c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3"/>
      <c r="AA30" s="143"/>
      <c r="AB30" s="143"/>
      <c r="AC30" s="143"/>
      <c r="AD30" s="144"/>
      <c r="AE30" s="455">
        <v>217</v>
      </c>
      <c r="AF30" s="455"/>
      <c r="AG30" s="455"/>
      <c r="AH30" s="456"/>
      <c r="AI30" s="457"/>
      <c r="AJ30" s="457"/>
      <c r="AK30" s="457"/>
      <c r="AL30" s="457"/>
      <c r="AM30" s="457"/>
      <c r="AN30" s="457"/>
      <c r="AO30" s="457"/>
      <c r="AP30" s="458"/>
      <c r="AQ30" s="459"/>
      <c r="AR30" s="460"/>
      <c r="AS30" s="460"/>
      <c r="AT30" s="460"/>
      <c r="AU30" s="460"/>
      <c r="AV30" s="460"/>
      <c r="AW30" s="460"/>
      <c r="AX30" s="460"/>
      <c r="AY30" s="461"/>
      <c r="BA30" s="401"/>
      <c r="BB30" s="401"/>
      <c r="BC30" s="401"/>
      <c r="BD30" s="401"/>
      <c r="BE30" s="401"/>
      <c r="BF30" s="401"/>
      <c r="BG30" s="401"/>
      <c r="BH30" s="401"/>
      <c r="BI30" s="401"/>
    </row>
    <row r="31" spans="1:61" x14ac:dyDescent="0.2">
      <c r="A31" s="139"/>
      <c r="B31" s="140"/>
      <c r="C31" s="462" t="s">
        <v>30</v>
      </c>
      <c r="D31" s="463"/>
      <c r="E31" s="141" t="s">
        <v>37</v>
      </c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3"/>
      <c r="AA31" s="143"/>
      <c r="AB31" s="143"/>
      <c r="AC31" s="143"/>
      <c r="AD31" s="144"/>
      <c r="AE31" s="455">
        <v>218</v>
      </c>
      <c r="AF31" s="455"/>
      <c r="AG31" s="455"/>
      <c r="AH31" s="456"/>
      <c r="AI31" s="457"/>
      <c r="AJ31" s="457"/>
      <c r="AK31" s="457"/>
      <c r="AL31" s="457"/>
      <c r="AM31" s="457"/>
      <c r="AN31" s="457"/>
      <c r="AO31" s="457"/>
      <c r="AP31" s="458"/>
      <c r="AQ31" s="459"/>
      <c r="AR31" s="460"/>
      <c r="AS31" s="460"/>
      <c r="AT31" s="460"/>
      <c r="AU31" s="460"/>
      <c r="AV31" s="460"/>
      <c r="AW31" s="460"/>
      <c r="AX31" s="460"/>
      <c r="AY31" s="461"/>
      <c r="BA31" s="401"/>
      <c r="BB31" s="401"/>
      <c r="BC31" s="401"/>
      <c r="BD31" s="401"/>
      <c r="BE31" s="401"/>
      <c r="BF31" s="401"/>
      <c r="BG31" s="401"/>
      <c r="BH31" s="401"/>
      <c r="BI31" s="401"/>
    </row>
    <row r="32" spans="1:61" x14ac:dyDescent="0.2">
      <c r="A32" s="126"/>
      <c r="B32" s="127"/>
      <c r="C32" s="453"/>
      <c r="D32" s="454"/>
      <c r="E32" s="128" t="s">
        <v>38</v>
      </c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30"/>
      <c r="AA32" s="130"/>
      <c r="AB32" s="130"/>
      <c r="AC32" s="130"/>
      <c r="AD32" s="131"/>
      <c r="AE32" s="455">
        <v>219</v>
      </c>
      <c r="AF32" s="455"/>
      <c r="AG32" s="455"/>
      <c r="AH32" s="456"/>
      <c r="AI32" s="457"/>
      <c r="AJ32" s="457"/>
      <c r="AK32" s="457"/>
      <c r="AL32" s="457"/>
      <c r="AM32" s="457"/>
      <c r="AN32" s="457"/>
      <c r="AO32" s="457"/>
      <c r="AP32" s="458"/>
      <c r="AQ32" s="459"/>
      <c r="AR32" s="460"/>
      <c r="AS32" s="460"/>
      <c r="AT32" s="460"/>
      <c r="AU32" s="460"/>
      <c r="AV32" s="460"/>
      <c r="AW32" s="460"/>
      <c r="AX32" s="460"/>
      <c r="AY32" s="461"/>
      <c r="BA32" s="401"/>
      <c r="BB32" s="401"/>
      <c r="BC32" s="401"/>
      <c r="BD32" s="401"/>
      <c r="BE32" s="401"/>
      <c r="BF32" s="401"/>
      <c r="BG32" s="401"/>
      <c r="BH32" s="401"/>
      <c r="BI32" s="401"/>
    </row>
    <row r="33" spans="1:61" x14ac:dyDescent="0.2">
      <c r="A33" s="126"/>
      <c r="B33" s="127"/>
      <c r="C33" s="453"/>
      <c r="D33" s="454"/>
      <c r="E33" s="128" t="s">
        <v>39</v>
      </c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30"/>
      <c r="AA33" s="130"/>
      <c r="AB33" s="130"/>
      <c r="AC33" s="130"/>
      <c r="AD33" s="131"/>
      <c r="AE33" s="455">
        <v>220</v>
      </c>
      <c r="AF33" s="455"/>
      <c r="AG33" s="455"/>
      <c r="AH33" s="456"/>
      <c r="AI33" s="457"/>
      <c r="AJ33" s="457"/>
      <c r="AK33" s="457"/>
      <c r="AL33" s="457"/>
      <c r="AM33" s="457"/>
      <c r="AN33" s="457"/>
      <c r="AO33" s="457"/>
      <c r="AP33" s="458"/>
      <c r="AQ33" s="459"/>
      <c r="AR33" s="460"/>
      <c r="AS33" s="460"/>
      <c r="AT33" s="460"/>
      <c r="AU33" s="460"/>
      <c r="AV33" s="460"/>
      <c r="AW33" s="460"/>
      <c r="AX33" s="460"/>
      <c r="AY33" s="461"/>
      <c r="BA33" s="402"/>
      <c r="BB33" s="402"/>
      <c r="BC33" s="402"/>
      <c r="BD33" s="402"/>
      <c r="BE33" s="402"/>
      <c r="BF33" s="402"/>
      <c r="BG33" s="402"/>
      <c r="BH33" s="402"/>
      <c r="BI33" s="402"/>
    </row>
    <row r="34" spans="1:61" x14ac:dyDescent="0.2">
      <c r="A34" s="126"/>
      <c r="B34" s="127"/>
      <c r="C34" s="453"/>
      <c r="D34" s="454"/>
      <c r="E34" s="128" t="s">
        <v>40</v>
      </c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30"/>
      <c r="AA34" s="130"/>
      <c r="AB34" s="130"/>
      <c r="AC34" s="130"/>
      <c r="AD34" s="131"/>
      <c r="AE34" s="455">
        <v>221</v>
      </c>
      <c r="AF34" s="455"/>
      <c r="AG34" s="455"/>
      <c r="AH34" s="456">
        <v>41565912</v>
      </c>
      <c r="AI34" s="457"/>
      <c r="AJ34" s="457"/>
      <c r="AK34" s="457"/>
      <c r="AL34" s="457"/>
      <c r="AM34" s="457"/>
      <c r="AN34" s="457"/>
      <c r="AO34" s="457"/>
      <c r="AP34" s="458"/>
      <c r="AQ34" s="459">
        <v>42715090</v>
      </c>
      <c r="AR34" s="460"/>
      <c r="AS34" s="460"/>
      <c r="AT34" s="460"/>
      <c r="AU34" s="460"/>
      <c r="AV34" s="460"/>
      <c r="AW34" s="460"/>
      <c r="AX34" s="460"/>
      <c r="AY34" s="461"/>
      <c r="BA34" s="401"/>
      <c r="BB34" s="401"/>
      <c r="BC34" s="401"/>
      <c r="BD34" s="401"/>
      <c r="BE34" s="401"/>
      <c r="BF34" s="401"/>
      <c r="BG34" s="401"/>
      <c r="BH34" s="401"/>
      <c r="BI34" s="401"/>
    </row>
    <row r="35" spans="1:61" x14ac:dyDescent="0.2">
      <c r="A35" s="126"/>
      <c r="B35" s="127"/>
      <c r="C35" s="453"/>
      <c r="D35" s="454"/>
      <c r="E35" s="128" t="s">
        <v>41</v>
      </c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30"/>
      <c r="AA35" s="130"/>
      <c r="AB35" s="130"/>
      <c r="AC35" s="130"/>
      <c r="AD35" s="131"/>
      <c r="AE35" s="455">
        <v>222</v>
      </c>
      <c r="AF35" s="455"/>
      <c r="AG35" s="455"/>
      <c r="AH35" s="456"/>
      <c r="AI35" s="457"/>
      <c r="AJ35" s="457"/>
      <c r="AK35" s="457"/>
      <c r="AL35" s="457"/>
      <c r="AM35" s="457"/>
      <c r="AN35" s="457"/>
      <c r="AO35" s="457"/>
      <c r="AP35" s="458"/>
      <c r="AQ35" s="464"/>
      <c r="AR35" s="465"/>
      <c r="AS35" s="465"/>
      <c r="AT35" s="465"/>
      <c r="AU35" s="465"/>
      <c r="AV35" s="465"/>
      <c r="AW35" s="465"/>
      <c r="AX35" s="465"/>
      <c r="AY35" s="466"/>
      <c r="BA35" s="401"/>
      <c r="BB35" s="401"/>
      <c r="BC35" s="401"/>
      <c r="BD35" s="401"/>
      <c r="BE35" s="401"/>
      <c r="BF35" s="401"/>
      <c r="BG35" s="401"/>
      <c r="BH35" s="401"/>
      <c r="BI35" s="401"/>
    </row>
    <row r="36" spans="1:61" x14ac:dyDescent="0.2">
      <c r="A36" s="426" t="s">
        <v>42</v>
      </c>
      <c r="B36" s="427"/>
      <c r="C36" s="427"/>
      <c r="D36" s="428"/>
      <c r="E36" s="145" t="s">
        <v>43</v>
      </c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5"/>
      <c r="AA36" s="115"/>
      <c r="AB36" s="115"/>
      <c r="AC36" s="115"/>
      <c r="AD36" s="116"/>
      <c r="AE36" s="429"/>
      <c r="AF36" s="429"/>
      <c r="AG36" s="429"/>
      <c r="AH36" s="430"/>
      <c r="AI36" s="431"/>
      <c r="AJ36" s="431"/>
      <c r="AK36" s="431"/>
      <c r="AL36" s="431"/>
      <c r="AM36" s="431"/>
      <c r="AN36" s="431"/>
      <c r="AO36" s="431"/>
      <c r="AP36" s="433"/>
      <c r="AQ36" s="468"/>
      <c r="AR36" s="469"/>
      <c r="AS36" s="469"/>
      <c r="AT36" s="469"/>
      <c r="AU36" s="469"/>
      <c r="AV36" s="469"/>
      <c r="AW36" s="469"/>
      <c r="AX36" s="469"/>
      <c r="AY36" s="470"/>
      <c r="BA36" s="402"/>
      <c r="BB36" s="402"/>
      <c r="BC36" s="402"/>
      <c r="BD36" s="402"/>
      <c r="BE36" s="402"/>
      <c r="BF36" s="402"/>
      <c r="BG36" s="402"/>
      <c r="BH36" s="402"/>
      <c r="BI36" s="402"/>
    </row>
    <row r="37" spans="1:61" s="72" customFormat="1" x14ac:dyDescent="0.2">
      <c r="A37" s="117"/>
      <c r="B37" s="146"/>
      <c r="C37" s="398" t="s">
        <v>10</v>
      </c>
      <c r="D37" s="467"/>
      <c r="E37" s="147" t="s">
        <v>44</v>
      </c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82"/>
      <c r="AA37" s="82"/>
      <c r="AB37" s="82"/>
      <c r="AC37" s="82"/>
      <c r="AD37" s="121"/>
      <c r="AE37" s="449">
        <v>223</v>
      </c>
      <c r="AF37" s="449"/>
      <c r="AG37" s="449"/>
      <c r="AH37" s="450">
        <v>0</v>
      </c>
      <c r="AI37" s="451"/>
      <c r="AJ37" s="451"/>
      <c r="AK37" s="451"/>
      <c r="AL37" s="451"/>
      <c r="AM37" s="451"/>
      <c r="AN37" s="451"/>
      <c r="AO37" s="451"/>
      <c r="AP37" s="452"/>
      <c r="AQ37" s="446">
        <v>0</v>
      </c>
      <c r="AR37" s="447"/>
      <c r="AS37" s="447"/>
      <c r="AT37" s="447"/>
      <c r="AU37" s="447"/>
      <c r="AV37" s="447"/>
      <c r="AW37" s="447"/>
      <c r="AX37" s="447"/>
      <c r="AY37" s="448"/>
      <c r="AZ37" s="82"/>
      <c r="BA37" s="401"/>
      <c r="BB37" s="401"/>
      <c r="BC37" s="401"/>
      <c r="BD37" s="401"/>
      <c r="BE37" s="401"/>
      <c r="BF37" s="401"/>
      <c r="BG37" s="401"/>
      <c r="BH37" s="401"/>
      <c r="BI37" s="401"/>
    </row>
    <row r="38" spans="1:61" x14ac:dyDescent="0.2">
      <c r="A38" s="139"/>
      <c r="B38" s="140"/>
      <c r="C38" s="462" t="s">
        <v>24</v>
      </c>
      <c r="D38" s="463"/>
      <c r="E38" s="141" t="s">
        <v>45</v>
      </c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3"/>
      <c r="AA38" s="143"/>
      <c r="AB38" s="143"/>
      <c r="AC38" s="143"/>
      <c r="AD38" s="144"/>
      <c r="AE38" s="455">
        <v>224</v>
      </c>
      <c r="AF38" s="455"/>
      <c r="AG38" s="455"/>
      <c r="AH38" s="456"/>
      <c r="AI38" s="457"/>
      <c r="AJ38" s="457"/>
      <c r="AK38" s="457"/>
      <c r="AL38" s="457"/>
      <c r="AM38" s="457"/>
      <c r="AN38" s="457"/>
      <c r="AO38" s="457"/>
      <c r="AP38" s="458"/>
      <c r="AQ38" s="459"/>
      <c r="AR38" s="460"/>
      <c r="AS38" s="460"/>
      <c r="AT38" s="460"/>
      <c r="AU38" s="460"/>
      <c r="AV38" s="460"/>
      <c r="AW38" s="460"/>
      <c r="AX38" s="460"/>
      <c r="AY38" s="461"/>
      <c r="BA38" s="401"/>
      <c r="BB38" s="401"/>
      <c r="BC38" s="401"/>
      <c r="BD38" s="401"/>
      <c r="BE38" s="401"/>
      <c r="BF38" s="401"/>
      <c r="BG38" s="401"/>
      <c r="BH38" s="401"/>
      <c r="BI38" s="401"/>
    </row>
    <row r="39" spans="1:61" x14ac:dyDescent="0.2">
      <c r="A39" s="139"/>
      <c r="B39" s="140"/>
      <c r="C39" s="462" t="s">
        <v>26</v>
      </c>
      <c r="D39" s="463"/>
      <c r="E39" s="141" t="s">
        <v>46</v>
      </c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3"/>
      <c r="AA39" s="143"/>
      <c r="AB39" s="143"/>
      <c r="AC39" s="143"/>
      <c r="AD39" s="144"/>
      <c r="AE39" s="455">
        <v>225</v>
      </c>
      <c r="AF39" s="455"/>
      <c r="AG39" s="455"/>
      <c r="AH39" s="456"/>
      <c r="AI39" s="457"/>
      <c r="AJ39" s="457"/>
      <c r="AK39" s="457"/>
      <c r="AL39" s="457"/>
      <c r="AM39" s="457"/>
      <c r="AN39" s="457"/>
      <c r="AO39" s="457"/>
      <c r="AP39" s="458"/>
      <c r="AQ39" s="459"/>
      <c r="AR39" s="460"/>
      <c r="AS39" s="460"/>
      <c r="AT39" s="460"/>
      <c r="AU39" s="460"/>
      <c r="AV39" s="460"/>
      <c r="AW39" s="460"/>
      <c r="AX39" s="460"/>
      <c r="AY39" s="461"/>
      <c r="BA39" s="401"/>
      <c r="BB39" s="401"/>
      <c r="BC39" s="401"/>
      <c r="BD39" s="401"/>
      <c r="BE39" s="401"/>
      <c r="BF39" s="401"/>
      <c r="BG39" s="401"/>
      <c r="BH39" s="401"/>
      <c r="BI39" s="401"/>
    </row>
    <row r="40" spans="1:61" s="72" customFormat="1" x14ac:dyDescent="0.2">
      <c r="A40" s="117"/>
      <c r="B40" s="122"/>
      <c r="C40" s="440" t="s">
        <v>12</v>
      </c>
      <c r="D40" s="441"/>
      <c r="E40" s="147" t="s">
        <v>47</v>
      </c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3"/>
      <c r="Y40" s="123"/>
      <c r="Z40" s="124"/>
      <c r="AA40" s="124"/>
      <c r="AB40" s="124"/>
      <c r="AC40" s="124"/>
      <c r="AD40" s="125"/>
      <c r="AE40" s="442">
        <v>226</v>
      </c>
      <c r="AF40" s="442"/>
      <c r="AG40" s="442"/>
      <c r="AH40" s="443">
        <f>AH41+AH42+AH43+AH44+AH45+AH46+AH47+AH48+AH49+AH50</f>
        <v>23338138</v>
      </c>
      <c r="AI40" s="444"/>
      <c r="AJ40" s="444"/>
      <c r="AK40" s="444"/>
      <c r="AL40" s="444"/>
      <c r="AM40" s="444"/>
      <c r="AN40" s="444"/>
      <c r="AO40" s="444"/>
      <c r="AP40" s="445"/>
      <c r="AQ40" s="443">
        <f>AQ41+AQ42+AQ43+AQ44+AQ45+AQ46+AQ47+AQ48+AQ49+AQ50</f>
        <v>26136074</v>
      </c>
      <c r="AR40" s="444"/>
      <c r="AS40" s="444"/>
      <c r="AT40" s="444"/>
      <c r="AU40" s="444"/>
      <c r="AV40" s="444"/>
      <c r="AW40" s="444"/>
      <c r="AX40" s="444"/>
      <c r="AY40" s="445"/>
      <c r="AZ40" s="82"/>
      <c r="BA40" s="401"/>
      <c r="BB40" s="401"/>
      <c r="BC40" s="401"/>
      <c r="BD40" s="401"/>
      <c r="BE40" s="401"/>
      <c r="BF40" s="401"/>
      <c r="BG40" s="401"/>
      <c r="BH40" s="401"/>
      <c r="BI40" s="401"/>
    </row>
    <row r="41" spans="1:61" x14ac:dyDescent="0.2">
      <c r="A41" s="139"/>
      <c r="B41" s="140"/>
      <c r="C41" s="462" t="s">
        <v>24</v>
      </c>
      <c r="D41" s="463"/>
      <c r="E41" s="141" t="s">
        <v>48</v>
      </c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3"/>
      <c r="AA41" s="143"/>
      <c r="AB41" s="143"/>
      <c r="AC41" s="143"/>
      <c r="AD41" s="144"/>
      <c r="AE41" s="455">
        <v>227</v>
      </c>
      <c r="AF41" s="455"/>
      <c r="AG41" s="455"/>
      <c r="AH41" s="456">
        <v>9509876</v>
      </c>
      <c r="AI41" s="457"/>
      <c r="AJ41" s="457"/>
      <c r="AK41" s="457"/>
      <c r="AL41" s="457"/>
      <c r="AM41" s="457"/>
      <c r="AN41" s="457"/>
      <c r="AO41" s="457"/>
      <c r="AP41" s="458"/>
      <c r="AQ41" s="459">
        <v>10762124</v>
      </c>
      <c r="AR41" s="460"/>
      <c r="AS41" s="460"/>
      <c r="AT41" s="460"/>
      <c r="AU41" s="460"/>
      <c r="AV41" s="460"/>
      <c r="AW41" s="460"/>
      <c r="AX41" s="460"/>
      <c r="AY41" s="461"/>
      <c r="BA41" s="401"/>
      <c r="BB41" s="401"/>
      <c r="BC41" s="401"/>
      <c r="BD41" s="401"/>
      <c r="BE41" s="401"/>
      <c r="BF41" s="401"/>
      <c r="BG41" s="401"/>
      <c r="BH41" s="401"/>
      <c r="BI41" s="401"/>
    </row>
    <row r="42" spans="1:61" x14ac:dyDescent="0.2">
      <c r="A42" s="139"/>
      <c r="B42" s="140"/>
      <c r="C42" s="462" t="s">
        <v>26</v>
      </c>
      <c r="D42" s="463"/>
      <c r="E42" s="141" t="s">
        <v>49</v>
      </c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3"/>
      <c r="AA42" s="143"/>
      <c r="AB42" s="143"/>
      <c r="AC42" s="143"/>
      <c r="AD42" s="144"/>
      <c r="AE42" s="455">
        <v>228</v>
      </c>
      <c r="AF42" s="455"/>
      <c r="AG42" s="455"/>
      <c r="AH42" s="456">
        <v>26105</v>
      </c>
      <c r="AI42" s="457"/>
      <c r="AJ42" s="457"/>
      <c r="AK42" s="457"/>
      <c r="AL42" s="457"/>
      <c r="AM42" s="457"/>
      <c r="AN42" s="457"/>
      <c r="AO42" s="457"/>
      <c r="AP42" s="458"/>
      <c r="AQ42" s="459">
        <v>38677</v>
      </c>
      <c r="AR42" s="460"/>
      <c r="AS42" s="460"/>
      <c r="AT42" s="460"/>
      <c r="AU42" s="460"/>
      <c r="AV42" s="460"/>
      <c r="AW42" s="460"/>
      <c r="AX42" s="460"/>
      <c r="AY42" s="461"/>
      <c r="BA42" s="401"/>
      <c r="BB42" s="401"/>
      <c r="BC42" s="401"/>
      <c r="BD42" s="401"/>
      <c r="BE42" s="401"/>
      <c r="BF42" s="401"/>
      <c r="BG42" s="401"/>
      <c r="BH42" s="401"/>
      <c r="BI42" s="401"/>
    </row>
    <row r="43" spans="1:61" x14ac:dyDescent="0.2">
      <c r="A43" s="139"/>
      <c r="B43" s="140"/>
      <c r="C43" s="462" t="s">
        <v>28</v>
      </c>
      <c r="D43" s="463"/>
      <c r="E43" s="141" t="s">
        <v>50</v>
      </c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3"/>
      <c r="AA43" s="143"/>
      <c r="AB43" s="143"/>
      <c r="AC43" s="143"/>
      <c r="AD43" s="144"/>
      <c r="AE43" s="455">
        <v>229</v>
      </c>
      <c r="AF43" s="455"/>
      <c r="AG43" s="455"/>
      <c r="AH43" s="456">
        <v>879716</v>
      </c>
      <c r="AI43" s="457"/>
      <c r="AJ43" s="457"/>
      <c r="AK43" s="457"/>
      <c r="AL43" s="457"/>
      <c r="AM43" s="457"/>
      <c r="AN43" s="457"/>
      <c r="AO43" s="457"/>
      <c r="AP43" s="458"/>
      <c r="AQ43" s="459">
        <v>795415</v>
      </c>
      <c r="AR43" s="460"/>
      <c r="AS43" s="460"/>
      <c r="AT43" s="460"/>
      <c r="AU43" s="460"/>
      <c r="AV43" s="460"/>
      <c r="AW43" s="460"/>
      <c r="AX43" s="460"/>
      <c r="AY43" s="461"/>
      <c r="BA43" s="401"/>
      <c r="BB43" s="401"/>
      <c r="BC43" s="401"/>
      <c r="BD43" s="401"/>
      <c r="BE43" s="401"/>
      <c r="BF43" s="401"/>
      <c r="BG43" s="401"/>
      <c r="BH43" s="401"/>
      <c r="BI43" s="401"/>
    </row>
    <row r="44" spans="1:61" x14ac:dyDescent="0.2">
      <c r="A44" s="139"/>
      <c r="B44" s="140"/>
      <c r="C44" s="462" t="s">
        <v>30</v>
      </c>
      <c r="D44" s="463"/>
      <c r="E44" s="141" t="s">
        <v>51</v>
      </c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3"/>
      <c r="AA44" s="143"/>
      <c r="AB44" s="143"/>
      <c r="AC44" s="143"/>
      <c r="AD44" s="144"/>
      <c r="AE44" s="455">
        <v>230</v>
      </c>
      <c r="AF44" s="455"/>
      <c r="AG44" s="455"/>
      <c r="AH44" s="456">
        <v>872357</v>
      </c>
      <c r="AI44" s="457"/>
      <c r="AJ44" s="457"/>
      <c r="AK44" s="457"/>
      <c r="AL44" s="457"/>
      <c r="AM44" s="457"/>
      <c r="AN44" s="457"/>
      <c r="AO44" s="457"/>
      <c r="AP44" s="458"/>
      <c r="AQ44" s="459">
        <v>917535</v>
      </c>
      <c r="AR44" s="460"/>
      <c r="AS44" s="460"/>
      <c r="AT44" s="460"/>
      <c r="AU44" s="460"/>
      <c r="AV44" s="460"/>
      <c r="AW44" s="460"/>
      <c r="AX44" s="460"/>
      <c r="AY44" s="461"/>
      <c r="BA44" s="401"/>
      <c r="BB44" s="401"/>
      <c r="BC44" s="401"/>
      <c r="BD44" s="401"/>
      <c r="BE44" s="401"/>
      <c r="BF44" s="401"/>
      <c r="BG44" s="401"/>
      <c r="BH44" s="401"/>
      <c r="BI44" s="401"/>
    </row>
    <row r="45" spans="1:61" x14ac:dyDescent="0.2">
      <c r="A45" s="139"/>
      <c r="B45" s="140"/>
      <c r="C45" s="462" t="s">
        <v>52</v>
      </c>
      <c r="D45" s="463"/>
      <c r="E45" s="141" t="s">
        <v>53</v>
      </c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43"/>
      <c r="AA45" s="143"/>
      <c r="AB45" s="143"/>
      <c r="AC45" s="143"/>
      <c r="AD45" s="144"/>
      <c r="AE45" s="455">
        <v>231</v>
      </c>
      <c r="AF45" s="455"/>
      <c r="AG45" s="455"/>
      <c r="AH45" s="456">
        <v>2352385</v>
      </c>
      <c r="AI45" s="457"/>
      <c r="AJ45" s="457"/>
      <c r="AK45" s="457"/>
      <c r="AL45" s="457"/>
      <c r="AM45" s="457"/>
      <c r="AN45" s="457"/>
      <c r="AO45" s="457"/>
      <c r="AP45" s="458"/>
      <c r="AQ45" s="459">
        <v>2507135</v>
      </c>
      <c r="AR45" s="460"/>
      <c r="AS45" s="460"/>
      <c r="AT45" s="460"/>
      <c r="AU45" s="460"/>
      <c r="AV45" s="460"/>
      <c r="AW45" s="460"/>
      <c r="AX45" s="460"/>
      <c r="AY45" s="461"/>
      <c r="BA45" s="401"/>
      <c r="BB45" s="401"/>
      <c r="BC45" s="401"/>
      <c r="BD45" s="401"/>
      <c r="BE45" s="401"/>
      <c r="BF45" s="401"/>
      <c r="BG45" s="401"/>
      <c r="BH45" s="401"/>
      <c r="BI45" s="401"/>
    </row>
    <row r="46" spans="1:61" x14ac:dyDescent="0.2">
      <c r="A46" s="139"/>
      <c r="B46" s="140"/>
      <c r="C46" s="462" t="s">
        <v>54</v>
      </c>
      <c r="D46" s="463"/>
      <c r="E46" s="141" t="s">
        <v>55</v>
      </c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3"/>
      <c r="AA46" s="143"/>
      <c r="AB46" s="143"/>
      <c r="AC46" s="143"/>
      <c r="AD46" s="144"/>
      <c r="AE46" s="455">
        <v>232</v>
      </c>
      <c r="AF46" s="455"/>
      <c r="AG46" s="455"/>
      <c r="AH46" s="456">
        <v>2116407</v>
      </c>
      <c r="AI46" s="457"/>
      <c r="AJ46" s="457"/>
      <c r="AK46" s="457"/>
      <c r="AL46" s="457"/>
      <c r="AM46" s="457"/>
      <c r="AN46" s="457"/>
      <c r="AO46" s="457"/>
      <c r="AP46" s="458"/>
      <c r="AQ46" s="459">
        <v>2415161</v>
      </c>
      <c r="AR46" s="460"/>
      <c r="AS46" s="460"/>
      <c r="AT46" s="460"/>
      <c r="AU46" s="460"/>
      <c r="AV46" s="460"/>
      <c r="AW46" s="460"/>
      <c r="AX46" s="460"/>
      <c r="AY46" s="461"/>
      <c r="BA46" s="401"/>
      <c r="BB46" s="401"/>
      <c r="BC46" s="401"/>
      <c r="BD46" s="401"/>
      <c r="BE46" s="401"/>
      <c r="BF46" s="401"/>
      <c r="BG46" s="401"/>
      <c r="BH46" s="401"/>
      <c r="BI46" s="401"/>
    </row>
    <row r="47" spans="1:61" x14ac:dyDescent="0.2">
      <c r="A47" s="139"/>
      <c r="B47" s="140"/>
      <c r="C47" s="462" t="s">
        <v>56</v>
      </c>
      <c r="D47" s="463"/>
      <c r="E47" s="141" t="s">
        <v>57</v>
      </c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3"/>
      <c r="AA47" s="143"/>
      <c r="AB47" s="143"/>
      <c r="AC47" s="143"/>
      <c r="AD47" s="144"/>
      <c r="AE47" s="455">
        <v>233</v>
      </c>
      <c r="AF47" s="455"/>
      <c r="AG47" s="455"/>
      <c r="AH47" s="456"/>
      <c r="AI47" s="457"/>
      <c r="AJ47" s="457"/>
      <c r="AK47" s="457"/>
      <c r="AL47" s="457"/>
      <c r="AM47" s="457"/>
      <c r="AN47" s="457"/>
      <c r="AO47" s="457"/>
      <c r="AP47" s="458"/>
      <c r="AQ47" s="459"/>
      <c r="AR47" s="460"/>
      <c r="AS47" s="460"/>
      <c r="AT47" s="460"/>
      <c r="AU47" s="460"/>
      <c r="AV47" s="460"/>
      <c r="AW47" s="460"/>
      <c r="AX47" s="460"/>
      <c r="AY47" s="461"/>
      <c r="BA47" s="401"/>
      <c r="BB47" s="401"/>
      <c r="BC47" s="401"/>
      <c r="BD47" s="401"/>
      <c r="BE47" s="401"/>
      <c r="BF47" s="401"/>
      <c r="BG47" s="401"/>
      <c r="BH47" s="401"/>
      <c r="BI47" s="401"/>
    </row>
    <row r="48" spans="1:61" x14ac:dyDescent="0.2">
      <c r="A48" s="139"/>
      <c r="B48" s="140"/>
      <c r="C48" s="462" t="s">
        <v>58</v>
      </c>
      <c r="D48" s="463"/>
      <c r="E48" s="141" t="s">
        <v>59</v>
      </c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3"/>
      <c r="AA48" s="143"/>
      <c r="AB48" s="143"/>
      <c r="AC48" s="143"/>
      <c r="AD48" s="144"/>
      <c r="AE48" s="455">
        <v>234</v>
      </c>
      <c r="AF48" s="455"/>
      <c r="AG48" s="455"/>
      <c r="AH48" s="456">
        <v>7307214</v>
      </c>
      <c r="AI48" s="457"/>
      <c r="AJ48" s="457"/>
      <c r="AK48" s="457"/>
      <c r="AL48" s="457"/>
      <c r="AM48" s="457"/>
      <c r="AN48" s="457"/>
      <c r="AO48" s="457"/>
      <c r="AP48" s="458"/>
      <c r="AQ48" s="459">
        <v>8424117</v>
      </c>
      <c r="AR48" s="460"/>
      <c r="AS48" s="460"/>
      <c r="AT48" s="460"/>
      <c r="AU48" s="460"/>
      <c r="AV48" s="460"/>
      <c r="AW48" s="460"/>
      <c r="AX48" s="460"/>
      <c r="AY48" s="461"/>
      <c r="BA48" s="401"/>
      <c r="BB48" s="401"/>
      <c r="BC48" s="401"/>
      <c r="BD48" s="401"/>
      <c r="BE48" s="401"/>
      <c r="BF48" s="401"/>
      <c r="BG48" s="401"/>
      <c r="BH48" s="401"/>
      <c r="BI48" s="401"/>
    </row>
    <row r="49" spans="1:61" x14ac:dyDescent="0.2">
      <c r="A49" s="139"/>
      <c r="B49" s="140"/>
      <c r="C49" s="462" t="s">
        <v>60</v>
      </c>
      <c r="D49" s="463"/>
      <c r="E49" s="141" t="s">
        <v>61</v>
      </c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143"/>
      <c r="AA49" s="143"/>
      <c r="AB49" s="143"/>
      <c r="AC49" s="143"/>
      <c r="AD49" s="144"/>
      <c r="AE49" s="455">
        <v>235</v>
      </c>
      <c r="AF49" s="455"/>
      <c r="AG49" s="455"/>
      <c r="AH49" s="456">
        <v>156974</v>
      </c>
      <c r="AI49" s="457"/>
      <c r="AJ49" s="457"/>
      <c r="AK49" s="457"/>
      <c r="AL49" s="457"/>
      <c r="AM49" s="457"/>
      <c r="AN49" s="457"/>
      <c r="AO49" s="457"/>
      <c r="AP49" s="458"/>
      <c r="AQ49" s="459">
        <v>126376</v>
      </c>
      <c r="AR49" s="460"/>
      <c r="AS49" s="460"/>
      <c r="AT49" s="460"/>
      <c r="AU49" s="460"/>
      <c r="AV49" s="460"/>
      <c r="AW49" s="460"/>
      <c r="AX49" s="460"/>
      <c r="AY49" s="461"/>
      <c r="BA49" s="401"/>
      <c r="BB49" s="401"/>
      <c r="BC49" s="401"/>
      <c r="BD49" s="401"/>
      <c r="BE49" s="401"/>
      <c r="BF49" s="401"/>
      <c r="BG49" s="401"/>
      <c r="BH49" s="401"/>
      <c r="BI49" s="401"/>
    </row>
    <row r="50" spans="1:61" x14ac:dyDescent="0.2">
      <c r="A50" s="139"/>
      <c r="B50" s="140"/>
      <c r="C50" s="462" t="s">
        <v>62</v>
      </c>
      <c r="D50" s="463"/>
      <c r="E50" s="141" t="s">
        <v>63</v>
      </c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3"/>
      <c r="AA50" s="143"/>
      <c r="AB50" s="143"/>
      <c r="AC50" s="143"/>
      <c r="AD50" s="144"/>
      <c r="AE50" s="455">
        <v>236</v>
      </c>
      <c r="AF50" s="455"/>
      <c r="AG50" s="455"/>
      <c r="AH50" s="456">
        <v>117104</v>
      </c>
      <c r="AI50" s="457"/>
      <c r="AJ50" s="457"/>
      <c r="AK50" s="457"/>
      <c r="AL50" s="457"/>
      <c r="AM50" s="457"/>
      <c r="AN50" s="457"/>
      <c r="AO50" s="457"/>
      <c r="AP50" s="458"/>
      <c r="AQ50" s="459">
        <v>149534</v>
      </c>
      <c r="AR50" s="460"/>
      <c r="AS50" s="460"/>
      <c r="AT50" s="460"/>
      <c r="AU50" s="460"/>
      <c r="AV50" s="460"/>
      <c r="AW50" s="460"/>
      <c r="AX50" s="460"/>
      <c r="AY50" s="461"/>
      <c r="BA50" s="402"/>
      <c r="BB50" s="402"/>
      <c r="BC50" s="402"/>
      <c r="BD50" s="402"/>
      <c r="BE50" s="402"/>
      <c r="BF50" s="402"/>
      <c r="BG50" s="402"/>
      <c r="BH50" s="402"/>
      <c r="BI50" s="402"/>
    </row>
    <row r="51" spans="1:61" x14ac:dyDescent="0.2">
      <c r="A51" s="126"/>
      <c r="B51" s="127"/>
      <c r="C51" s="453"/>
      <c r="D51" s="454"/>
      <c r="E51" s="128" t="s">
        <v>64</v>
      </c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  <c r="W51" s="129"/>
      <c r="X51" s="129"/>
      <c r="Y51" s="129"/>
      <c r="Z51" s="130"/>
      <c r="AA51" s="130"/>
      <c r="AB51" s="130"/>
      <c r="AC51" s="130"/>
      <c r="AD51" s="131"/>
      <c r="AE51" s="455">
        <v>237</v>
      </c>
      <c r="AF51" s="455"/>
      <c r="AG51" s="455"/>
      <c r="AH51" s="456"/>
      <c r="AI51" s="457"/>
      <c r="AJ51" s="457"/>
      <c r="AK51" s="457"/>
      <c r="AL51" s="457"/>
      <c r="AM51" s="457"/>
      <c r="AN51" s="457"/>
      <c r="AO51" s="457"/>
      <c r="AP51" s="458"/>
      <c r="AQ51" s="459"/>
      <c r="AR51" s="460"/>
      <c r="AS51" s="460"/>
      <c r="AT51" s="460"/>
      <c r="AU51" s="460"/>
      <c r="AV51" s="460"/>
      <c r="AW51" s="460"/>
      <c r="AX51" s="460"/>
      <c r="AY51" s="461"/>
      <c r="BA51" s="401"/>
      <c r="BB51" s="401"/>
      <c r="BC51" s="401"/>
      <c r="BD51" s="401"/>
      <c r="BE51" s="401"/>
      <c r="BF51" s="401"/>
      <c r="BG51" s="401"/>
      <c r="BH51" s="401"/>
      <c r="BI51" s="401"/>
    </row>
    <row r="52" spans="1:61" x14ac:dyDescent="0.2">
      <c r="A52" s="126"/>
      <c r="B52" s="127"/>
      <c r="C52" s="453"/>
      <c r="D52" s="454"/>
      <c r="E52" s="128" t="s">
        <v>65</v>
      </c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29"/>
      <c r="Z52" s="130"/>
      <c r="AA52" s="130"/>
      <c r="AB52" s="130"/>
      <c r="AC52" s="130"/>
      <c r="AD52" s="131"/>
      <c r="AE52" s="455">
        <v>238</v>
      </c>
      <c r="AF52" s="455"/>
      <c r="AG52" s="455"/>
      <c r="AH52" s="456">
        <f>AH40-AH35</f>
        <v>23338138</v>
      </c>
      <c r="AI52" s="457"/>
      <c r="AJ52" s="457"/>
      <c r="AK52" s="457"/>
      <c r="AL52" s="457"/>
      <c r="AM52" s="457"/>
      <c r="AN52" s="457"/>
      <c r="AO52" s="457"/>
      <c r="AP52" s="458"/>
      <c r="AQ52" s="456">
        <f>AQ40-AQ35</f>
        <v>26136074</v>
      </c>
      <c r="AR52" s="457"/>
      <c r="AS52" s="457"/>
      <c r="AT52" s="457"/>
      <c r="AU52" s="457"/>
      <c r="AV52" s="457"/>
      <c r="AW52" s="457"/>
      <c r="AX52" s="457"/>
      <c r="AY52" s="458"/>
      <c r="BA52" s="401"/>
      <c r="BB52" s="401"/>
      <c r="BC52" s="401"/>
      <c r="BD52" s="401"/>
      <c r="BE52" s="401"/>
      <c r="BF52" s="401"/>
      <c r="BG52" s="401"/>
      <c r="BH52" s="401"/>
      <c r="BI52" s="401"/>
    </row>
    <row r="53" spans="1:61" x14ac:dyDescent="0.2">
      <c r="A53" s="426" t="s">
        <v>66</v>
      </c>
      <c r="B53" s="427"/>
      <c r="C53" s="427"/>
      <c r="D53" s="428"/>
      <c r="E53" s="145" t="s">
        <v>67</v>
      </c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5"/>
      <c r="AA53" s="115"/>
      <c r="AB53" s="115"/>
      <c r="AC53" s="115"/>
      <c r="AD53" s="116"/>
      <c r="AE53" s="429"/>
      <c r="AF53" s="429"/>
      <c r="AG53" s="429"/>
      <c r="AH53" s="430"/>
      <c r="AI53" s="431"/>
      <c r="AJ53" s="431"/>
      <c r="AK53" s="431"/>
      <c r="AL53" s="431"/>
      <c r="AM53" s="431"/>
      <c r="AN53" s="431"/>
      <c r="AO53" s="431"/>
      <c r="AP53" s="433"/>
      <c r="AQ53" s="468"/>
      <c r="AR53" s="469"/>
      <c r="AS53" s="469"/>
      <c r="AT53" s="469"/>
      <c r="AU53" s="469"/>
      <c r="AV53" s="469"/>
      <c r="AW53" s="469"/>
      <c r="AX53" s="469"/>
      <c r="AY53" s="470"/>
      <c r="BA53" s="401"/>
      <c r="BB53" s="401"/>
      <c r="BC53" s="401"/>
      <c r="BD53" s="401"/>
      <c r="BE53" s="401"/>
      <c r="BF53" s="401"/>
      <c r="BG53" s="401"/>
      <c r="BH53" s="401"/>
      <c r="BI53" s="401"/>
    </row>
    <row r="54" spans="1:61" s="72" customFormat="1" x14ac:dyDescent="0.2">
      <c r="A54" s="117"/>
      <c r="B54" s="146"/>
      <c r="C54" s="398" t="s">
        <v>10</v>
      </c>
      <c r="D54" s="467"/>
      <c r="E54" s="147" t="s">
        <v>68</v>
      </c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82"/>
      <c r="AA54" s="82"/>
      <c r="AB54" s="82"/>
      <c r="AC54" s="82"/>
      <c r="AD54" s="121"/>
      <c r="AE54" s="449">
        <v>239</v>
      </c>
      <c r="AF54" s="449"/>
      <c r="AG54" s="449"/>
      <c r="AH54" s="450">
        <v>89931087</v>
      </c>
      <c r="AI54" s="451"/>
      <c r="AJ54" s="451"/>
      <c r="AK54" s="451"/>
      <c r="AL54" s="451"/>
      <c r="AM54" s="451"/>
      <c r="AN54" s="451"/>
      <c r="AO54" s="451"/>
      <c r="AP54" s="452"/>
      <c r="AQ54" s="446">
        <v>134171669</v>
      </c>
      <c r="AR54" s="447"/>
      <c r="AS54" s="447"/>
      <c r="AT54" s="447"/>
      <c r="AU54" s="447"/>
      <c r="AV54" s="447"/>
      <c r="AW54" s="447"/>
      <c r="AX54" s="447"/>
      <c r="AY54" s="448"/>
      <c r="AZ54" s="82"/>
      <c r="BA54" s="401"/>
      <c r="BB54" s="401"/>
      <c r="BC54" s="401"/>
      <c r="BD54" s="401"/>
      <c r="BE54" s="401"/>
      <c r="BF54" s="401"/>
      <c r="BG54" s="401"/>
      <c r="BH54" s="401"/>
      <c r="BI54" s="401"/>
    </row>
    <row r="55" spans="1:61" x14ac:dyDescent="0.2">
      <c r="A55" s="139"/>
      <c r="B55" s="140"/>
      <c r="C55" s="462" t="s">
        <v>24</v>
      </c>
      <c r="D55" s="463"/>
      <c r="E55" s="141" t="s">
        <v>69</v>
      </c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142"/>
      <c r="Z55" s="143"/>
      <c r="AA55" s="143"/>
      <c r="AB55" s="143"/>
      <c r="AC55" s="143"/>
      <c r="AD55" s="144"/>
      <c r="AE55" s="455">
        <v>240</v>
      </c>
      <c r="AF55" s="455"/>
      <c r="AG55" s="455"/>
      <c r="AH55" s="456">
        <v>89931087</v>
      </c>
      <c r="AI55" s="457"/>
      <c r="AJ55" s="457"/>
      <c r="AK55" s="457"/>
      <c r="AL55" s="457"/>
      <c r="AM55" s="457"/>
      <c r="AN55" s="457"/>
      <c r="AO55" s="457"/>
      <c r="AP55" s="458"/>
      <c r="AQ55" s="459">
        <v>134171669</v>
      </c>
      <c r="AR55" s="460"/>
      <c r="AS55" s="460"/>
      <c r="AT55" s="460"/>
      <c r="AU55" s="460"/>
      <c r="AV55" s="460"/>
      <c r="AW55" s="460"/>
      <c r="AX55" s="460"/>
      <c r="AY55" s="461"/>
      <c r="BA55" s="402"/>
      <c r="BB55" s="402"/>
      <c r="BC55" s="402"/>
      <c r="BD55" s="402"/>
      <c r="BE55" s="402"/>
      <c r="BF55" s="402"/>
      <c r="BG55" s="402"/>
      <c r="BH55" s="402"/>
      <c r="BI55" s="402"/>
    </row>
    <row r="56" spans="1:61" x14ac:dyDescent="0.2">
      <c r="A56" s="139"/>
      <c r="B56" s="140"/>
      <c r="C56" s="462" t="s">
        <v>26</v>
      </c>
      <c r="D56" s="463"/>
      <c r="E56" s="141" t="s">
        <v>70</v>
      </c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3"/>
      <c r="AA56" s="143"/>
      <c r="AB56" s="143"/>
      <c r="AC56" s="143"/>
      <c r="AD56" s="144"/>
      <c r="AE56" s="455">
        <v>241</v>
      </c>
      <c r="AF56" s="455"/>
      <c r="AG56" s="455"/>
      <c r="AH56" s="456"/>
      <c r="AI56" s="457"/>
      <c r="AJ56" s="457"/>
      <c r="AK56" s="457"/>
      <c r="AL56" s="457"/>
      <c r="AM56" s="457"/>
      <c r="AN56" s="457"/>
      <c r="AO56" s="457"/>
      <c r="AP56" s="458"/>
      <c r="AQ56" s="459"/>
      <c r="AR56" s="460"/>
      <c r="AS56" s="460"/>
      <c r="AT56" s="460"/>
      <c r="AU56" s="460"/>
      <c r="AV56" s="460"/>
      <c r="AW56" s="460"/>
      <c r="AX56" s="460"/>
      <c r="AY56" s="461"/>
      <c r="BA56" s="401"/>
      <c r="BB56" s="401"/>
      <c r="BC56" s="401"/>
      <c r="BD56" s="401"/>
      <c r="BE56" s="401"/>
      <c r="BF56" s="401"/>
      <c r="BG56" s="401"/>
      <c r="BH56" s="401"/>
      <c r="BI56" s="401"/>
    </row>
    <row r="57" spans="1:61" x14ac:dyDescent="0.2">
      <c r="A57" s="139"/>
      <c r="B57" s="140"/>
      <c r="C57" s="462" t="s">
        <v>28</v>
      </c>
      <c r="D57" s="463"/>
      <c r="E57" s="141" t="s">
        <v>71</v>
      </c>
      <c r="F57" s="142"/>
      <c r="G57" s="142"/>
      <c r="H57" s="142"/>
      <c r="I57" s="142"/>
      <c r="J57" s="142"/>
      <c r="K57" s="142"/>
      <c r="L57" s="142"/>
      <c r="M57" s="142"/>
      <c r="N57" s="142"/>
      <c r="O57" s="142"/>
      <c r="P57" s="142"/>
      <c r="Q57" s="142"/>
      <c r="R57" s="142"/>
      <c r="S57" s="142"/>
      <c r="T57" s="142"/>
      <c r="U57" s="142"/>
      <c r="V57" s="142"/>
      <c r="W57" s="142"/>
      <c r="X57" s="142"/>
      <c r="Y57" s="142"/>
      <c r="Z57" s="143"/>
      <c r="AA57" s="143"/>
      <c r="AB57" s="143"/>
      <c r="AC57" s="143"/>
      <c r="AD57" s="144"/>
      <c r="AE57" s="455">
        <v>242</v>
      </c>
      <c r="AF57" s="455"/>
      <c r="AG57" s="455"/>
      <c r="AH57" s="456"/>
      <c r="AI57" s="457"/>
      <c r="AJ57" s="457"/>
      <c r="AK57" s="457"/>
      <c r="AL57" s="457"/>
      <c r="AM57" s="457"/>
      <c r="AN57" s="457"/>
      <c r="AO57" s="457"/>
      <c r="AP57" s="458"/>
      <c r="AQ57" s="459"/>
      <c r="AR57" s="460"/>
      <c r="AS57" s="460"/>
      <c r="AT57" s="460"/>
      <c r="AU57" s="460"/>
      <c r="AV57" s="460"/>
      <c r="AW57" s="460"/>
      <c r="AX57" s="460"/>
      <c r="AY57" s="461"/>
      <c r="BA57" s="401"/>
      <c r="BB57" s="401"/>
      <c r="BC57" s="401"/>
      <c r="BD57" s="401"/>
      <c r="BE57" s="401"/>
      <c r="BF57" s="401"/>
      <c r="BG57" s="401"/>
      <c r="BH57" s="401"/>
      <c r="BI57" s="401"/>
    </row>
    <row r="58" spans="1:61" x14ac:dyDescent="0.2">
      <c r="A58" s="139"/>
      <c r="B58" s="140"/>
      <c r="C58" s="462" t="s">
        <v>30</v>
      </c>
      <c r="D58" s="463"/>
      <c r="E58" s="141" t="s">
        <v>72</v>
      </c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42"/>
      <c r="R58" s="142"/>
      <c r="S58" s="142"/>
      <c r="T58" s="142"/>
      <c r="U58" s="142"/>
      <c r="V58" s="142"/>
      <c r="W58" s="142"/>
      <c r="X58" s="142"/>
      <c r="Y58" s="142"/>
      <c r="Z58" s="143"/>
      <c r="AA58" s="143"/>
      <c r="AB58" s="143"/>
      <c r="AC58" s="143"/>
      <c r="AD58" s="144"/>
      <c r="AE58" s="455">
        <v>243</v>
      </c>
      <c r="AF58" s="455"/>
      <c r="AG58" s="455"/>
      <c r="AH58" s="456"/>
      <c r="AI58" s="457"/>
      <c r="AJ58" s="457"/>
      <c r="AK58" s="457"/>
      <c r="AL58" s="457"/>
      <c r="AM58" s="457"/>
      <c r="AN58" s="457"/>
      <c r="AO58" s="457"/>
      <c r="AP58" s="458"/>
      <c r="AQ58" s="459"/>
      <c r="AR58" s="460"/>
      <c r="AS58" s="460"/>
      <c r="AT58" s="460"/>
      <c r="AU58" s="460"/>
      <c r="AV58" s="460"/>
      <c r="AW58" s="460"/>
      <c r="AX58" s="460"/>
      <c r="AY58" s="461"/>
      <c r="BA58" s="401"/>
      <c r="BB58" s="401"/>
      <c r="BC58" s="401"/>
      <c r="BD58" s="401"/>
      <c r="BE58" s="401"/>
      <c r="BF58" s="401"/>
      <c r="BG58" s="401"/>
      <c r="BH58" s="401"/>
      <c r="BI58" s="401"/>
    </row>
    <row r="59" spans="1:61" s="72" customFormat="1" x14ac:dyDescent="0.2">
      <c r="A59" s="117"/>
      <c r="B59" s="118"/>
      <c r="C59" s="440" t="s">
        <v>12</v>
      </c>
      <c r="D59" s="441"/>
      <c r="E59" s="147" t="s">
        <v>73</v>
      </c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82"/>
      <c r="AA59" s="82"/>
      <c r="AB59" s="82"/>
      <c r="AC59" s="82"/>
      <c r="AD59" s="121"/>
      <c r="AE59" s="442">
        <v>244</v>
      </c>
      <c r="AF59" s="442"/>
      <c r="AG59" s="442"/>
      <c r="AH59" s="450">
        <v>105069164</v>
      </c>
      <c r="AI59" s="451"/>
      <c r="AJ59" s="451"/>
      <c r="AK59" s="451"/>
      <c r="AL59" s="451"/>
      <c r="AM59" s="451"/>
      <c r="AN59" s="451"/>
      <c r="AO59" s="451"/>
      <c r="AP59" s="452"/>
      <c r="AQ59" s="446">
        <v>185113683</v>
      </c>
      <c r="AR59" s="447"/>
      <c r="AS59" s="447"/>
      <c r="AT59" s="447"/>
      <c r="AU59" s="447"/>
      <c r="AV59" s="447"/>
      <c r="AW59" s="447"/>
      <c r="AX59" s="447"/>
      <c r="AY59" s="448"/>
      <c r="AZ59" s="82"/>
      <c r="BA59" s="401"/>
      <c r="BB59" s="401"/>
      <c r="BC59" s="401"/>
      <c r="BD59" s="401"/>
      <c r="BE59" s="401"/>
      <c r="BF59" s="401"/>
      <c r="BG59" s="401"/>
      <c r="BH59" s="401"/>
      <c r="BI59" s="401"/>
    </row>
    <row r="60" spans="1:61" x14ac:dyDescent="0.2">
      <c r="A60" s="139"/>
      <c r="B60" s="140"/>
      <c r="C60" s="462" t="s">
        <v>24</v>
      </c>
      <c r="D60" s="463"/>
      <c r="E60" s="141" t="s">
        <v>74</v>
      </c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42"/>
      <c r="Q60" s="142"/>
      <c r="R60" s="142"/>
      <c r="S60" s="142"/>
      <c r="T60" s="142"/>
      <c r="U60" s="142"/>
      <c r="V60" s="142"/>
      <c r="W60" s="142"/>
      <c r="X60" s="142"/>
      <c r="Y60" s="142"/>
      <c r="Z60" s="143"/>
      <c r="AA60" s="143"/>
      <c r="AB60" s="143"/>
      <c r="AC60" s="143"/>
      <c r="AD60" s="144"/>
      <c r="AE60" s="455">
        <v>245</v>
      </c>
      <c r="AF60" s="455"/>
      <c r="AG60" s="455"/>
      <c r="AH60" s="456">
        <v>105069164</v>
      </c>
      <c r="AI60" s="457"/>
      <c r="AJ60" s="457"/>
      <c r="AK60" s="457"/>
      <c r="AL60" s="457"/>
      <c r="AM60" s="457"/>
      <c r="AN60" s="457"/>
      <c r="AO60" s="457"/>
      <c r="AP60" s="458"/>
      <c r="AQ60" s="459">
        <v>185113683</v>
      </c>
      <c r="AR60" s="460"/>
      <c r="AS60" s="460"/>
      <c r="AT60" s="460"/>
      <c r="AU60" s="460"/>
      <c r="AV60" s="460"/>
      <c r="AW60" s="460"/>
      <c r="AX60" s="460"/>
      <c r="AY60" s="461"/>
      <c r="BA60" s="401"/>
      <c r="BB60" s="401"/>
      <c r="BC60" s="401"/>
      <c r="BD60" s="401"/>
      <c r="BE60" s="401"/>
      <c r="BF60" s="401"/>
      <c r="BG60" s="401"/>
      <c r="BH60" s="401"/>
      <c r="BI60" s="401"/>
    </row>
    <row r="61" spans="1:61" x14ac:dyDescent="0.2">
      <c r="A61" s="139"/>
      <c r="B61" s="140"/>
      <c r="C61" s="462" t="s">
        <v>26</v>
      </c>
      <c r="D61" s="463"/>
      <c r="E61" s="141" t="s">
        <v>75</v>
      </c>
      <c r="F61" s="142"/>
      <c r="G61" s="142"/>
      <c r="H61" s="142"/>
      <c r="I61" s="142"/>
      <c r="J61" s="142"/>
      <c r="K61" s="142"/>
      <c r="L61" s="142"/>
      <c r="M61" s="142"/>
      <c r="N61" s="142"/>
      <c r="O61" s="142"/>
      <c r="P61" s="142"/>
      <c r="Q61" s="142"/>
      <c r="R61" s="142"/>
      <c r="S61" s="142"/>
      <c r="T61" s="142"/>
      <c r="U61" s="142"/>
      <c r="V61" s="142"/>
      <c r="W61" s="142"/>
      <c r="X61" s="142"/>
      <c r="Y61" s="142"/>
      <c r="Z61" s="143"/>
      <c r="AA61" s="143"/>
      <c r="AB61" s="143"/>
      <c r="AC61" s="143"/>
      <c r="AD61" s="144"/>
      <c r="AE61" s="455">
        <v>246</v>
      </c>
      <c r="AF61" s="455"/>
      <c r="AG61" s="455"/>
      <c r="AH61" s="456"/>
      <c r="AI61" s="457"/>
      <c r="AJ61" s="457"/>
      <c r="AK61" s="457"/>
      <c r="AL61" s="457"/>
      <c r="AM61" s="457"/>
      <c r="AN61" s="457"/>
      <c r="AO61" s="457"/>
      <c r="AP61" s="458"/>
      <c r="AQ61" s="459"/>
      <c r="AR61" s="460"/>
      <c r="AS61" s="460"/>
      <c r="AT61" s="460"/>
      <c r="AU61" s="460"/>
      <c r="AV61" s="460"/>
      <c r="AW61" s="460"/>
      <c r="AX61" s="460"/>
      <c r="AY61" s="461"/>
      <c r="BA61" s="401"/>
      <c r="BB61" s="401"/>
      <c r="BC61" s="401"/>
      <c r="BD61" s="401"/>
      <c r="BE61" s="401"/>
      <c r="BF61" s="401"/>
      <c r="BG61" s="401"/>
      <c r="BH61" s="401"/>
      <c r="BI61" s="401"/>
    </row>
    <row r="62" spans="1:61" x14ac:dyDescent="0.2">
      <c r="A62" s="139"/>
      <c r="B62" s="140"/>
      <c r="C62" s="462" t="s">
        <v>28</v>
      </c>
      <c r="D62" s="463"/>
      <c r="E62" s="141" t="s">
        <v>76</v>
      </c>
      <c r="F62" s="142"/>
      <c r="G62" s="142"/>
      <c r="H62" s="142"/>
      <c r="I62" s="142"/>
      <c r="J62" s="142"/>
      <c r="K62" s="142"/>
      <c r="L62" s="142"/>
      <c r="M62" s="142"/>
      <c r="N62" s="142"/>
      <c r="O62" s="142"/>
      <c r="P62" s="142"/>
      <c r="Q62" s="142"/>
      <c r="R62" s="142"/>
      <c r="S62" s="142"/>
      <c r="T62" s="142"/>
      <c r="U62" s="142"/>
      <c r="V62" s="142"/>
      <c r="W62" s="142"/>
      <c r="X62" s="142"/>
      <c r="Y62" s="142"/>
      <c r="Z62" s="143"/>
      <c r="AA62" s="143"/>
      <c r="AB62" s="143"/>
      <c r="AC62" s="143"/>
      <c r="AD62" s="144"/>
      <c r="AE62" s="455">
        <v>247</v>
      </c>
      <c r="AF62" s="455"/>
      <c r="AG62" s="455"/>
      <c r="AH62" s="456"/>
      <c r="AI62" s="457"/>
      <c r="AJ62" s="457"/>
      <c r="AK62" s="457"/>
      <c r="AL62" s="457"/>
      <c r="AM62" s="457"/>
      <c r="AN62" s="457"/>
      <c r="AO62" s="457"/>
      <c r="AP62" s="458"/>
      <c r="AQ62" s="459"/>
      <c r="AR62" s="460"/>
      <c r="AS62" s="460"/>
      <c r="AT62" s="460"/>
      <c r="AU62" s="460"/>
      <c r="AV62" s="460"/>
      <c r="AW62" s="460"/>
      <c r="AX62" s="460"/>
      <c r="AY62" s="461"/>
      <c r="BA62" s="401"/>
      <c r="BB62" s="401"/>
      <c r="BC62" s="401"/>
      <c r="BD62" s="401"/>
      <c r="BE62" s="401"/>
      <c r="BF62" s="401"/>
      <c r="BG62" s="401"/>
      <c r="BH62" s="401"/>
      <c r="BI62" s="401"/>
    </row>
    <row r="63" spans="1:61" x14ac:dyDescent="0.2">
      <c r="A63" s="139"/>
      <c r="B63" s="140"/>
      <c r="C63" s="462" t="s">
        <v>30</v>
      </c>
      <c r="D63" s="463"/>
      <c r="E63" s="141" t="s">
        <v>77</v>
      </c>
      <c r="F63" s="142"/>
      <c r="G63" s="142"/>
      <c r="H63" s="142"/>
      <c r="I63" s="142"/>
      <c r="J63" s="142"/>
      <c r="K63" s="142"/>
      <c r="L63" s="142"/>
      <c r="M63" s="142"/>
      <c r="N63" s="142"/>
      <c r="O63" s="142"/>
      <c r="P63" s="142"/>
      <c r="Q63" s="142"/>
      <c r="R63" s="142"/>
      <c r="S63" s="142"/>
      <c r="T63" s="142"/>
      <c r="U63" s="142"/>
      <c r="V63" s="142"/>
      <c r="W63" s="142"/>
      <c r="X63" s="142"/>
      <c r="Y63" s="142"/>
      <c r="Z63" s="143"/>
      <c r="AA63" s="143"/>
      <c r="AB63" s="143"/>
      <c r="AC63" s="143"/>
      <c r="AD63" s="144"/>
      <c r="AE63" s="455">
        <v>248</v>
      </c>
      <c r="AF63" s="455"/>
      <c r="AG63" s="455"/>
      <c r="AH63" s="456"/>
      <c r="AI63" s="457"/>
      <c r="AJ63" s="457"/>
      <c r="AK63" s="457"/>
      <c r="AL63" s="457"/>
      <c r="AM63" s="457"/>
      <c r="AN63" s="457"/>
      <c r="AO63" s="457"/>
      <c r="AP63" s="458"/>
      <c r="AQ63" s="459"/>
      <c r="AR63" s="460"/>
      <c r="AS63" s="460"/>
      <c r="AT63" s="460"/>
      <c r="AU63" s="460"/>
      <c r="AV63" s="460"/>
      <c r="AW63" s="460"/>
      <c r="AX63" s="460"/>
      <c r="AY63" s="461"/>
      <c r="BA63" s="402"/>
      <c r="BB63" s="402"/>
      <c r="BC63" s="402"/>
      <c r="BD63" s="402"/>
      <c r="BE63" s="402"/>
      <c r="BF63" s="402"/>
      <c r="BG63" s="402"/>
      <c r="BH63" s="402"/>
      <c r="BI63" s="402"/>
    </row>
    <row r="64" spans="1:61" x14ac:dyDescent="0.2">
      <c r="A64" s="126"/>
      <c r="B64" s="127"/>
      <c r="C64" s="453"/>
      <c r="D64" s="454"/>
      <c r="E64" s="128" t="s">
        <v>78</v>
      </c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  <c r="W64" s="129"/>
      <c r="X64" s="129"/>
      <c r="Y64" s="129"/>
      <c r="Z64" s="130"/>
      <c r="AA64" s="130"/>
      <c r="AB64" s="130"/>
      <c r="AC64" s="130"/>
      <c r="AD64" s="131"/>
      <c r="AE64" s="455">
        <v>249</v>
      </c>
      <c r="AF64" s="455"/>
      <c r="AG64" s="455"/>
      <c r="AH64" s="456"/>
      <c r="AI64" s="457"/>
      <c r="AJ64" s="457"/>
      <c r="AK64" s="457"/>
      <c r="AL64" s="457"/>
      <c r="AM64" s="457"/>
      <c r="AN64" s="457"/>
      <c r="AO64" s="457"/>
      <c r="AP64" s="458"/>
      <c r="AQ64" s="459"/>
      <c r="AR64" s="460"/>
      <c r="AS64" s="460"/>
      <c r="AT64" s="460"/>
      <c r="AU64" s="460"/>
      <c r="AV64" s="460"/>
      <c r="AW64" s="460"/>
      <c r="AX64" s="460"/>
      <c r="AY64" s="461"/>
      <c r="BA64" s="401"/>
      <c r="BB64" s="401"/>
      <c r="BC64" s="401"/>
      <c r="BD64" s="401"/>
      <c r="BE64" s="401"/>
      <c r="BF64" s="401"/>
      <c r="BG64" s="401"/>
      <c r="BH64" s="401"/>
      <c r="BI64" s="401"/>
    </row>
    <row r="65" spans="1:61" x14ac:dyDescent="0.2">
      <c r="A65" s="148"/>
      <c r="B65" s="149"/>
      <c r="C65" s="471"/>
      <c r="D65" s="472"/>
      <c r="E65" s="150" t="s">
        <v>79</v>
      </c>
      <c r="F65" s="151"/>
      <c r="G65" s="151"/>
      <c r="H65" s="151"/>
      <c r="I65" s="151"/>
      <c r="J65" s="151"/>
      <c r="K65" s="151"/>
      <c r="L65" s="151"/>
      <c r="M65" s="151"/>
      <c r="N65" s="151"/>
      <c r="O65" s="151"/>
      <c r="P65" s="151"/>
      <c r="Q65" s="151"/>
      <c r="R65" s="151"/>
      <c r="S65" s="151"/>
      <c r="T65" s="151"/>
      <c r="U65" s="151"/>
      <c r="V65" s="151"/>
      <c r="W65" s="151"/>
      <c r="X65" s="151"/>
      <c r="Y65" s="151"/>
      <c r="Z65" s="152"/>
      <c r="AA65" s="152"/>
      <c r="AB65" s="152"/>
      <c r="AC65" s="152"/>
      <c r="AD65" s="153"/>
      <c r="AE65" s="473">
        <v>250</v>
      </c>
      <c r="AF65" s="473"/>
      <c r="AG65" s="473"/>
      <c r="AH65" s="474">
        <f>AH59-AH54</f>
        <v>15138077</v>
      </c>
      <c r="AI65" s="475"/>
      <c r="AJ65" s="475"/>
      <c r="AK65" s="475"/>
      <c r="AL65" s="475"/>
      <c r="AM65" s="475"/>
      <c r="AN65" s="475"/>
      <c r="AO65" s="475"/>
      <c r="AP65" s="476"/>
      <c r="AQ65" s="474">
        <f>AQ59-AQ54</f>
        <v>50942014</v>
      </c>
      <c r="AR65" s="475"/>
      <c r="AS65" s="475"/>
      <c r="AT65" s="475"/>
      <c r="AU65" s="475"/>
      <c r="AV65" s="475"/>
      <c r="AW65" s="475"/>
      <c r="AX65" s="475"/>
      <c r="AY65" s="476"/>
      <c r="BA65" s="401"/>
      <c r="BB65" s="401"/>
      <c r="BC65" s="401"/>
      <c r="BD65" s="401"/>
      <c r="BE65" s="401"/>
      <c r="BF65" s="401"/>
      <c r="BG65" s="401"/>
      <c r="BH65" s="401"/>
      <c r="BI65" s="401"/>
    </row>
    <row r="66" spans="1:61" x14ac:dyDescent="0.2">
      <c r="A66" s="426" t="s">
        <v>80</v>
      </c>
      <c r="B66" s="427"/>
      <c r="C66" s="427"/>
      <c r="D66" s="428"/>
      <c r="E66" s="145" t="s">
        <v>81</v>
      </c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5"/>
      <c r="AA66" s="115"/>
      <c r="AB66" s="115"/>
      <c r="AC66" s="115"/>
      <c r="AD66" s="116"/>
      <c r="AE66" s="429"/>
      <c r="AF66" s="429"/>
      <c r="AG66" s="429"/>
      <c r="AH66" s="430"/>
      <c r="AI66" s="431"/>
      <c r="AJ66" s="431"/>
      <c r="AK66" s="431"/>
      <c r="AL66" s="431"/>
      <c r="AM66" s="431"/>
      <c r="AN66" s="431"/>
      <c r="AO66" s="431"/>
      <c r="AP66" s="433"/>
      <c r="AQ66" s="468"/>
      <c r="AR66" s="469"/>
      <c r="AS66" s="469"/>
      <c r="AT66" s="469"/>
      <c r="AU66" s="469"/>
      <c r="AV66" s="469"/>
      <c r="AW66" s="469"/>
      <c r="AX66" s="469"/>
      <c r="AY66" s="470"/>
      <c r="BA66" s="401"/>
      <c r="BB66" s="401"/>
      <c r="BC66" s="401"/>
      <c r="BD66" s="401"/>
      <c r="BE66" s="401"/>
      <c r="BF66" s="401"/>
      <c r="BG66" s="401"/>
      <c r="BH66" s="401"/>
      <c r="BI66" s="401"/>
    </row>
    <row r="67" spans="1:61" s="72" customFormat="1" x14ac:dyDescent="0.2">
      <c r="A67" s="117"/>
      <c r="B67" s="146"/>
      <c r="C67" s="398" t="s">
        <v>10</v>
      </c>
      <c r="D67" s="467"/>
      <c r="E67" s="147" t="s">
        <v>82</v>
      </c>
      <c r="F67" s="120"/>
      <c r="G67" s="120"/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120"/>
      <c r="T67" s="120"/>
      <c r="U67" s="120"/>
      <c r="V67" s="120"/>
      <c r="W67" s="120"/>
      <c r="X67" s="120"/>
      <c r="Y67" s="120"/>
      <c r="Z67" s="82"/>
      <c r="AA67" s="82"/>
      <c r="AB67" s="82"/>
      <c r="AC67" s="82"/>
      <c r="AD67" s="121"/>
      <c r="AE67" s="449">
        <v>251</v>
      </c>
      <c r="AF67" s="449"/>
      <c r="AG67" s="449"/>
      <c r="AH67" s="450">
        <f>AH68+AH69+AH70+AH71+AH72+AH73+AH74</f>
        <v>1496306</v>
      </c>
      <c r="AI67" s="451"/>
      <c r="AJ67" s="451"/>
      <c r="AK67" s="451"/>
      <c r="AL67" s="451"/>
      <c r="AM67" s="451"/>
      <c r="AN67" s="451"/>
      <c r="AO67" s="451"/>
      <c r="AP67" s="452"/>
      <c r="AQ67" s="450">
        <f>AQ68+AQ69+AQ70+AQ71+AQ72+AQ73+AQ74</f>
        <v>1372200</v>
      </c>
      <c r="AR67" s="451"/>
      <c r="AS67" s="451"/>
      <c r="AT67" s="451"/>
      <c r="AU67" s="451"/>
      <c r="AV67" s="451"/>
      <c r="AW67" s="451"/>
      <c r="AX67" s="451"/>
      <c r="AY67" s="452"/>
      <c r="AZ67" s="82"/>
      <c r="BA67" s="401"/>
      <c r="BB67" s="401"/>
      <c r="BC67" s="401"/>
      <c r="BD67" s="401"/>
      <c r="BE67" s="401"/>
      <c r="BF67" s="401"/>
      <c r="BG67" s="401"/>
      <c r="BH67" s="401"/>
      <c r="BI67" s="401"/>
    </row>
    <row r="68" spans="1:61" x14ac:dyDescent="0.2">
      <c r="A68" s="139"/>
      <c r="B68" s="140"/>
      <c r="C68" s="462" t="s">
        <v>24</v>
      </c>
      <c r="D68" s="463"/>
      <c r="E68" s="141" t="s">
        <v>83</v>
      </c>
      <c r="F68" s="142"/>
      <c r="G68" s="142"/>
      <c r="H68" s="142"/>
      <c r="I68" s="142"/>
      <c r="J68" s="142"/>
      <c r="K68" s="142"/>
      <c r="L68" s="142"/>
      <c r="M68" s="142"/>
      <c r="N68" s="142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2"/>
      <c r="Z68" s="143"/>
      <c r="AA68" s="143"/>
      <c r="AB68" s="143"/>
      <c r="AC68" s="143"/>
      <c r="AD68" s="144"/>
      <c r="AE68" s="455">
        <v>252</v>
      </c>
      <c r="AF68" s="455"/>
      <c r="AG68" s="455"/>
      <c r="AH68" s="456">
        <v>1233516</v>
      </c>
      <c r="AI68" s="457"/>
      <c r="AJ68" s="457"/>
      <c r="AK68" s="457"/>
      <c r="AL68" s="457"/>
      <c r="AM68" s="457"/>
      <c r="AN68" s="457"/>
      <c r="AO68" s="457"/>
      <c r="AP68" s="458"/>
      <c r="AQ68" s="459">
        <v>826849</v>
      </c>
      <c r="AR68" s="460"/>
      <c r="AS68" s="460"/>
      <c r="AT68" s="460"/>
      <c r="AU68" s="460"/>
      <c r="AV68" s="460"/>
      <c r="AW68" s="460"/>
      <c r="AX68" s="460"/>
      <c r="AY68" s="461"/>
      <c r="BA68" s="401"/>
      <c r="BB68" s="401"/>
      <c r="BC68" s="401"/>
      <c r="BD68" s="401"/>
      <c r="BE68" s="401"/>
      <c r="BF68" s="401"/>
      <c r="BG68" s="401"/>
      <c r="BH68" s="401"/>
      <c r="BI68" s="401"/>
    </row>
    <row r="69" spans="1:61" x14ac:dyDescent="0.2">
      <c r="A69" s="139"/>
      <c r="B69" s="140"/>
      <c r="C69" s="462" t="s">
        <v>26</v>
      </c>
      <c r="D69" s="463"/>
      <c r="E69" s="141" t="s">
        <v>84</v>
      </c>
      <c r="F69" s="142"/>
      <c r="G69" s="142"/>
      <c r="H69" s="142"/>
      <c r="I69" s="142"/>
      <c r="J69" s="142"/>
      <c r="K69" s="142"/>
      <c r="L69" s="142"/>
      <c r="M69" s="142"/>
      <c r="N69" s="142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2"/>
      <c r="Z69" s="143"/>
      <c r="AA69" s="143"/>
      <c r="AB69" s="143"/>
      <c r="AC69" s="143"/>
      <c r="AD69" s="144"/>
      <c r="AE69" s="455">
        <v>253</v>
      </c>
      <c r="AF69" s="455"/>
      <c r="AG69" s="455"/>
      <c r="AH69" s="456">
        <v>24245</v>
      </c>
      <c r="AI69" s="457"/>
      <c r="AJ69" s="457"/>
      <c r="AK69" s="457"/>
      <c r="AL69" s="457"/>
      <c r="AM69" s="457"/>
      <c r="AN69" s="457"/>
      <c r="AO69" s="457"/>
      <c r="AP69" s="458"/>
      <c r="AQ69" s="459">
        <v>31371</v>
      </c>
      <c r="AR69" s="460"/>
      <c r="AS69" s="460"/>
      <c r="AT69" s="460"/>
      <c r="AU69" s="460"/>
      <c r="AV69" s="460"/>
      <c r="AW69" s="460"/>
      <c r="AX69" s="460"/>
      <c r="AY69" s="461"/>
      <c r="BA69" s="401"/>
      <c r="BB69" s="401"/>
      <c r="BC69" s="401"/>
      <c r="BD69" s="401"/>
      <c r="BE69" s="401"/>
      <c r="BF69" s="401"/>
      <c r="BG69" s="401"/>
      <c r="BH69" s="401"/>
      <c r="BI69" s="401"/>
    </row>
    <row r="70" spans="1:61" x14ac:dyDescent="0.2">
      <c r="A70" s="139"/>
      <c r="B70" s="140"/>
      <c r="C70" s="462" t="s">
        <v>28</v>
      </c>
      <c r="D70" s="463"/>
      <c r="E70" s="141" t="s">
        <v>85</v>
      </c>
      <c r="F70" s="142"/>
      <c r="G70" s="142"/>
      <c r="H70" s="142"/>
      <c r="I70" s="142"/>
      <c r="J70" s="142"/>
      <c r="K70" s="142"/>
      <c r="L70" s="142"/>
      <c r="M70" s="142"/>
      <c r="N70" s="142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2"/>
      <c r="Z70" s="143"/>
      <c r="AA70" s="143"/>
      <c r="AB70" s="143"/>
      <c r="AC70" s="143"/>
      <c r="AD70" s="144"/>
      <c r="AE70" s="455">
        <v>254</v>
      </c>
      <c r="AF70" s="455"/>
      <c r="AG70" s="455"/>
      <c r="AH70" s="456"/>
      <c r="AI70" s="457"/>
      <c r="AJ70" s="457"/>
      <c r="AK70" s="457"/>
      <c r="AL70" s="457"/>
      <c r="AM70" s="457"/>
      <c r="AN70" s="457"/>
      <c r="AO70" s="457"/>
      <c r="AP70" s="458"/>
      <c r="AQ70" s="459"/>
      <c r="AR70" s="460"/>
      <c r="AS70" s="460"/>
      <c r="AT70" s="460"/>
      <c r="AU70" s="460"/>
      <c r="AV70" s="460"/>
      <c r="AW70" s="460"/>
      <c r="AX70" s="460"/>
      <c r="AY70" s="461"/>
      <c r="BA70" s="401"/>
      <c r="BB70" s="401"/>
      <c r="BC70" s="401"/>
      <c r="BD70" s="401"/>
      <c r="BE70" s="401"/>
      <c r="BF70" s="401"/>
      <c r="BG70" s="401"/>
      <c r="BH70" s="401"/>
      <c r="BI70" s="401"/>
    </row>
    <row r="71" spans="1:61" x14ac:dyDescent="0.2">
      <c r="A71" s="139"/>
      <c r="B71" s="140"/>
      <c r="C71" s="462" t="s">
        <v>30</v>
      </c>
      <c r="D71" s="463"/>
      <c r="E71" s="141" t="s">
        <v>86</v>
      </c>
      <c r="F71" s="142"/>
      <c r="G71" s="142"/>
      <c r="H71" s="142"/>
      <c r="I71" s="142"/>
      <c r="J71" s="142"/>
      <c r="K71" s="142"/>
      <c r="L71" s="142"/>
      <c r="M71" s="142"/>
      <c r="N71" s="142"/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142"/>
      <c r="Z71" s="143"/>
      <c r="AA71" s="143"/>
      <c r="AB71" s="143"/>
      <c r="AC71" s="143"/>
      <c r="AD71" s="144"/>
      <c r="AE71" s="455">
        <v>255</v>
      </c>
      <c r="AF71" s="455"/>
      <c r="AG71" s="455"/>
      <c r="AH71" s="456">
        <v>95992</v>
      </c>
      <c r="AI71" s="457"/>
      <c r="AJ71" s="457"/>
      <c r="AK71" s="457"/>
      <c r="AL71" s="457"/>
      <c r="AM71" s="457"/>
      <c r="AN71" s="457"/>
      <c r="AO71" s="457"/>
      <c r="AP71" s="458"/>
      <c r="AQ71" s="459">
        <v>104559</v>
      </c>
      <c r="AR71" s="460"/>
      <c r="AS71" s="460"/>
      <c r="AT71" s="460"/>
      <c r="AU71" s="460"/>
      <c r="AV71" s="460"/>
      <c r="AW71" s="460"/>
      <c r="AX71" s="460"/>
      <c r="AY71" s="461"/>
      <c r="BA71" s="402"/>
      <c r="BB71" s="402"/>
      <c r="BC71" s="402"/>
      <c r="BD71" s="402"/>
      <c r="BE71" s="402"/>
      <c r="BF71" s="402"/>
      <c r="BG71" s="402"/>
      <c r="BH71" s="402"/>
      <c r="BI71" s="402"/>
    </row>
    <row r="72" spans="1:61" x14ac:dyDescent="0.2">
      <c r="A72" s="139"/>
      <c r="B72" s="140"/>
      <c r="C72" s="462" t="s">
        <v>52</v>
      </c>
      <c r="D72" s="463"/>
      <c r="E72" s="141" t="s">
        <v>87</v>
      </c>
      <c r="F72" s="142"/>
      <c r="G72" s="142"/>
      <c r="H72" s="142"/>
      <c r="I72" s="142"/>
      <c r="J72" s="142"/>
      <c r="K72" s="142"/>
      <c r="L72" s="142"/>
      <c r="M72" s="142"/>
      <c r="N72" s="142"/>
      <c r="O72" s="142"/>
      <c r="P72" s="142"/>
      <c r="Q72" s="142"/>
      <c r="R72" s="142"/>
      <c r="S72" s="142"/>
      <c r="T72" s="142"/>
      <c r="U72" s="142"/>
      <c r="V72" s="142"/>
      <c r="W72" s="142"/>
      <c r="X72" s="142"/>
      <c r="Y72" s="142"/>
      <c r="Z72" s="143"/>
      <c r="AA72" s="143"/>
      <c r="AB72" s="143"/>
      <c r="AC72" s="143"/>
      <c r="AD72" s="144"/>
      <c r="AE72" s="455">
        <v>256</v>
      </c>
      <c r="AF72" s="455"/>
      <c r="AG72" s="455"/>
      <c r="AH72" s="456">
        <v>8213</v>
      </c>
      <c r="AI72" s="457"/>
      <c r="AJ72" s="457"/>
      <c r="AK72" s="457"/>
      <c r="AL72" s="457"/>
      <c r="AM72" s="457"/>
      <c r="AN72" s="457"/>
      <c r="AO72" s="457"/>
      <c r="AP72" s="458"/>
      <c r="AQ72" s="459">
        <v>4158</v>
      </c>
      <c r="AR72" s="460"/>
      <c r="AS72" s="460"/>
      <c r="AT72" s="460"/>
      <c r="AU72" s="460"/>
      <c r="AV72" s="460"/>
      <c r="AW72" s="460"/>
      <c r="AX72" s="460"/>
      <c r="AY72" s="461"/>
      <c r="BA72" s="401"/>
      <c r="BB72" s="401"/>
      <c r="BC72" s="401"/>
      <c r="BD72" s="401"/>
      <c r="BE72" s="401"/>
      <c r="BF72" s="401"/>
      <c r="BG72" s="401"/>
      <c r="BH72" s="401"/>
      <c r="BI72" s="401"/>
    </row>
    <row r="73" spans="1:61" x14ac:dyDescent="0.2">
      <c r="A73" s="139"/>
      <c r="B73" s="140"/>
      <c r="C73" s="462" t="s">
        <v>54</v>
      </c>
      <c r="D73" s="463"/>
      <c r="E73" s="141" t="s">
        <v>88</v>
      </c>
      <c r="F73" s="142"/>
      <c r="G73" s="142"/>
      <c r="H73" s="142"/>
      <c r="I73" s="142"/>
      <c r="J73" s="142"/>
      <c r="K73" s="142"/>
      <c r="L73" s="142"/>
      <c r="M73" s="142"/>
      <c r="N73" s="142"/>
      <c r="O73" s="142"/>
      <c r="P73" s="142"/>
      <c r="Q73" s="142"/>
      <c r="R73" s="142"/>
      <c r="S73" s="142"/>
      <c r="T73" s="142"/>
      <c r="U73" s="142"/>
      <c r="V73" s="142"/>
      <c r="W73" s="142"/>
      <c r="X73" s="142"/>
      <c r="Y73" s="142"/>
      <c r="Z73" s="143"/>
      <c r="AA73" s="143"/>
      <c r="AB73" s="143"/>
      <c r="AC73" s="143"/>
      <c r="AD73" s="144"/>
      <c r="AE73" s="455">
        <v>257</v>
      </c>
      <c r="AF73" s="455"/>
      <c r="AG73" s="455"/>
      <c r="AH73" s="456">
        <v>134340</v>
      </c>
      <c r="AI73" s="457"/>
      <c r="AJ73" s="457"/>
      <c r="AK73" s="457"/>
      <c r="AL73" s="457"/>
      <c r="AM73" s="457"/>
      <c r="AN73" s="457"/>
      <c r="AO73" s="457"/>
      <c r="AP73" s="458"/>
      <c r="AQ73" s="459">
        <v>405263</v>
      </c>
      <c r="AR73" s="460"/>
      <c r="AS73" s="460"/>
      <c r="AT73" s="460"/>
      <c r="AU73" s="460"/>
      <c r="AV73" s="460"/>
      <c r="AW73" s="460"/>
      <c r="AX73" s="460"/>
      <c r="AY73" s="461"/>
      <c r="BA73" s="401"/>
      <c r="BB73" s="401"/>
      <c r="BC73" s="401"/>
      <c r="BD73" s="401"/>
      <c r="BE73" s="401"/>
      <c r="BF73" s="401"/>
      <c r="BG73" s="401"/>
      <c r="BH73" s="401"/>
      <c r="BI73" s="401"/>
    </row>
    <row r="74" spans="1:61" x14ac:dyDescent="0.2">
      <c r="A74" s="139"/>
      <c r="B74" s="140"/>
      <c r="C74" s="477" t="s">
        <v>56</v>
      </c>
      <c r="D74" s="478"/>
      <c r="E74" s="141" t="s">
        <v>89</v>
      </c>
      <c r="F74" s="142"/>
      <c r="G74" s="142"/>
      <c r="H74" s="142"/>
      <c r="I74" s="142"/>
      <c r="J74" s="142"/>
      <c r="K74" s="142"/>
      <c r="L74" s="142"/>
      <c r="M74" s="142"/>
      <c r="N74" s="142"/>
      <c r="O74" s="142"/>
      <c r="P74" s="142"/>
      <c r="Q74" s="142"/>
      <c r="R74" s="142"/>
      <c r="S74" s="142"/>
      <c r="T74" s="142"/>
      <c r="U74" s="142"/>
      <c r="V74" s="142"/>
      <c r="W74" s="142"/>
      <c r="X74" s="142"/>
      <c r="Y74" s="142"/>
      <c r="Z74" s="143"/>
      <c r="AA74" s="143"/>
      <c r="AB74" s="143"/>
      <c r="AC74" s="143"/>
      <c r="AD74" s="144"/>
      <c r="AE74" s="455">
        <v>258</v>
      </c>
      <c r="AF74" s="455"/>
      <c r="AG74" s="455"/>
      <c r="AH74" s="456"/>
      <c r="AI74" s="457"/>
      <c r="AJ74" s="457"/>
      <c r="AK74" s="457"/>
      <c r="AL74" s="457"/>
      <c r="AM74" s="457"/>
      <c r="AN74" s="457"/>
      <c r="AO74" s="457"/>
      <c r="AP74" s="458"/>
      <c r="AQ74" s="459"/>
      <c r="AR74" s="460"/>
      <c r="AS74" s="460"/>
      <c r="AT74" s="460"/>
      <c r="AU74" s="460"/>
      <c r="AV74" s="460"/>
      <c r="AW74" s="460"/>
      <c r="AX74" s="460"/>
      <c r="AY74" s="461"/>
      <c r="BA74" s="401"/>
      <c r="BB74" s="401"/>
      <c r="BC74" s="401"/>
      <c r="BD74" s="401"/>
      <c r="BE74" s="401"/>
      <c r="BF74" s="401"/>
      <c r="BG74" s="401"/>
      <c r="BH74" s="401"/>
      <c r="BI74" s="401"/>
    </row>
    <row r="75" spans="1:61" s="72" customFormat="1" x14ac:dyDescent="0.2">
      <c r="A75" s="154"/>
      <c r="B75" s="118"/>
      <c r="C75" s="440" t="s">
        <v>12</v>
      </c>
      <c r="D75" s="441"/>
      <c r="E75" s="119" t="s">
        <v>90</v>
      </c>
      <c r="F75" s="123"/>
      <c r="G75" s="123"/>
      <c r="H75" s="123"/>
      <c r="I75" s="123"/>
      <c r="J75" s="123"/>
      <c r="K75" s="123"/>
      <c r="L75" s="123"/>
      <c r="M75" s="123"/>
      <c r="N75" s="123"/>
      <c r="O75" s="123"/>
      <c r="P75" s="123"/>
      <c r="Q75" s="123"/>
      <c r="R75" s="123"/>
      <c r="S75" s="123"/>
      <c r="T75" s="123"/>
      <c r="U75" s="123"/>
      <c r="V75" s="123"/>
      <c r="W75" s="123"/>
      <c r="X75" s="123"/>
      <c r="Y75" s="123"/>
      <c r="Z75" s="124"/>
      <c r="AA75" s="124"/>
      <c r="AB75" s="124"/>
      <c r="AC75" s="124"/>
      <c r="AD75" s="125"/>
      <c r="AE75" s="442">
        <v>259</v>
      </c>
      <c r="AF75" s="442"/>
      <c r="AG75" s="442"/>
      <c r="AH75" s="450">
        <f>AH76+AH77+AH78+AH79+AH80+AH81+AH82</f>
        <v>2948691</v>
      </c>
      <c r="AI75" s="451"/>
      <c r="AJ75" s="451"/>
      <c r="AK75" s="451"/>
      <c r="AL75" s="451"/>
      <c r="AM75" s="451"/>
      <c r="AN75" s="451"/>
      <c r="AO75" s="451"/>
      <c r="AP75" s="452"/>
      <c r="AQ75" s="450">
        <f>AQ76+AQ77+AQ78+AQ79+AQ80+AQ81+AQ82</f>
        <v>3373411</v>
      </c>
      <c r="AR75" s="451"/>
      <c r="AS75" s="451"/>
      <c r="AT75" s="451"/>
      <c r="AU75" s="451"/>
      <c r="AV75" s="451"/>
      <c r="AW75" s="451"/>
      <c r="AX75" s="451"/>
      <c r="AY75" s="452"/>
      <c r="AZ75" s="82"/>
      <c r="BA75" s="401"/>
      <c r="BB75" s="401"/>
      <c r="BC75" s="401"/>
      <c r="BD75" s="401"/>
      <c r="BE75" s="401"/>
      <c r="BF75" s="401"/>
      <c r="BG75" s="401"/>
      <c r="BH75" s="401"/>
      <c r="BI75" s="401"/>
    </row>
    <row r="76" spans="1:61" x14ac:dyDescent="0.2">
      <c r="A76" s="126"/>
      <c r="B76" s="127"/>
      <c r="C76" s="462" t="s">
        <v>24</v>
      </c>
      <c r="D76" s="463"/>
      <c r="E76" s="128" t="s">
        <v>91</v>
      </c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  <c r="W76" s="129"/>
      <c r="X76" s="129"/>
      <c r="Y76" s="129"/>
      <c r="Z76" s="130"/>
      <c r="AA76" s="130"/>
      <c r="AB76" s="130"/>
      <c r="AC76" s="130"/>
      <c r="AD76" s="131"/>
      <c r="AE76" s="455">
        <v>260</v>
      </c>
      <c r="AF76" s="455"/>
      <c r="AG76" s="455"/>
      <c r="AH76" s="456">
        <v>552</v>
      </c>
      <c r="AI76" s="457"/>
      <c r="AJ76" s="457"/>
      <c r="AK76" s="457"/>
      <c r="AL76" s="457"/>
      <c r="AM76" s="457"/>
      <c r="AN76" s="457"/>
      <c r="AO76" s="457"/>
      <c r="AP76" s="458"/>
      <c r="AQ76" s="459">
        <v>430</v>
      </c>
      <c r="AR76" s="460"/>
      <c r="AS76" s="460"/>
      <c r="AT76" s="460"/>
      <c r="AU76" s="460"/>
      <c r="AV76" s="460"/>
      <c r="AW76" s="460"/>
      <c r="AX76" s="460"/>
      <c r="AY76" s="461"/>
      <c r="BA76" s="401"/>
      <c r="BB76" s="401"/>
      <c r="BC76" s="401"/>
      <c r="BD76" s="401"/>
      <c r="BE76" s="401"/>
      <c r="BF76" s="401"/>
      <c r="BG76" s="401"/>
      <c r="BH76" s="401"/>
      <c r="BI76" s="401"/>
    </row>
    <row r="77" spans="1:61" x14ac:dyDescent="0.2">
      <c r="A77" s="139"/>
      <c r="B77" s="140"/>
      <c r="C77" s="462" t="s">
        <v>26</v>
      </c>
      <c r="D77" s="463"/>
      <c r="E77" s="141" t="s">
        <v>92</v>
      </c>
      <c r="F77" s="142"/>
      <c r="G77" s="142"/>
      <c r="H77" s="142"/>
      <c r="I77" s="142"/>
      <c r="J77" s="142"/>
      <c r="K77" s="142"/>
      <c r="L77" s="142"/>
      <c r="M77" s="142"/>
      <c r="N77" s="142"/>
      <c r="O77" s="142"/>
      <c r="P77" s="142"/>
      <c r="Q77" s="142"/>
      <c r="R77" s="142"/>
      <c r="S77" s="142"/>
      <c r="T77" s="142"/>
      <c r="U77" s="142"/>
      <c r="V77" s="142"/>
      <c r="W77" s="142"/>
      <c r="X77" s="142"/>
      <c r="Y77" s="142"/>
      <c r="Z77" s="143"/>
      <c r="AA77" s="143"/>
      <c r="AB77" s="143"/>
      <c r="AC77" s="143"/>
      <c r="AD77" s="144"/>
      <c r="AE77" s="455">
        <v>261</v>
      </c>
      <c r="AF77" s="455"/>
      <c r="AG77" s="455"/>
      <c r="AH77" s="456"/>
      <c r="AI77" s="457"/>
      <c r="AJ77" s="457"/>
      <c r="AK77" s="457"/>
      <c r="AL77" s="457"/>
      <c r="AM77" s="457"/>
      <c r="AN77" s="457"/>
      <c r="AO77" s="457"/>
      <c r="AP77" s="458"/>
      <c r="AQ77" s="459"/>
      <c r="AR77" s="460"/>
      <c r="AS77" s="460"/>
      <c r="AT77" s="460"/>
      <c r="AU77" s="460"/>
      <c r="AV77" s="460"/>
      <c r="AW77" s="460"/>
      <c r="AX77" s="460"/>
      <c r="AY77" s="461"/>
      <c r="BA77" s="401"/>
      <c r="BB77" s="401"/>
      <c r="BC77" s="401"/>
      <c r="BD77" s="401"/>
      <c r="BE77" s="401"/>
      <c r="BF77" s="401"/>
      <c r="BG77" s="401"/>
      <c r="BH77" s="401"/>
      <c r="BI77" s="401"/>
    </row>
    <row r="78" spans="1:61" x14ac:dyDescent="0.2">
      <c r="A78" s="139"/>
      <c r="B78" s="140"/>
      <c r="C78" s="462" t="s">
        <v>28</v>
      </c>
      <c r="D78" s="463"/>
      <c r="E78" s="141" t="s">
        <v>93</v>
      </c>
      <c r="F78" s="142"/>
      <c r="G78" s="142"/>
      <c r="H78" s="142"/>
      <c r="I78" s="142"/>
      <c r="J78" s="142"/>
      <c r="K78" s="142"/>
      <c r="L78" s="142"/>
      <c r="M78" s="142"/>
      <c r="N78" s="142"/>
      <c r="O78" s="142"/>
      <c r="P78" s="142"/>
      <c r="Q78" s="142"/>
      <c r="R78" s="142"/>
      <c r="S78" s="142"/>
      <c r="T78" s="142"/>
      <c r="U78" s="142"/>
      <c r="V78" s="142"/>
      <c r="W78" s="142"/>
      <c r="X78" s="142"/>
      <c r="Y78" s="142"/>
      <c r="Z78" s="143"/>
      <c r="AA78" s="143"/>
      <c r="AB78" s="143"/>
      <c r="AC78" s="143"/>
      <c r="AD78" s="144"/>
      <c r="AE78" s="455">
        <v>262</v>
      </c>
      <c r="AF78" s="455"/>
      <c r="AG78" s="455"/>
      <c r="AH78" s="456">
        <v>18712</v>
      </c>
      <c r="AI78" s="457"/>
      <c r="AJ78" s="457"/>
      <c r="AK78" s="457"/>
      <c r="AL78" s="457"/>
      <c r="AM78" s="457"/>
      <c r="AN78" s="457"/>
      <c r="AO78" s="457"/>
      <c r="AP78" s="458"/>
      <c r="AQ78" s="459">
        <v>439</v>
      </c>
      <c r="AR78" s="460"/>
      <c r="AS78" s="460"/>
      <c r="AT78" s="460"/>
      <c r="AU78" s="460"/>
      <c r="AV78" s="460"/>
      <c r="AW78" s="460"/>
      <c r="AX78" s="460"/>
      <c r="AY78" s="461"/>
      <c r="BA78" s="401"/>
      <c r="BB78" s="401"/>
      <c r="BC78" s="401"/>
      <c r="BD78" s="401"/>
      <c r="BE78" s="401"/>
      <c r="BF78" s="401"/>
      <c r="BG78" s="401"/>
      <c r="BH78" s="401"/>
      <c r="BI78" s="401"/>
    </row>
    <row r="79" spans="1:61" x14ac:dyDescent="0.2">
      <c r="A79" s="139"/>
      <c r="B79" s="140"/>
      <c r="C79" s="462" t="s">
        <v>30</v>
      </c>
      <c r="D79" s="463"/>
      <c r="E79" s="141" t="s">
        <v>94</v>
      </c>
      <c r="F79" s="142"/>
      <c r="G79" s="142"/>
      <c r="H79" s="142"/>
      <c r="I79" s="142"/>
      <c r="J79" s="142"/>
      <c r="K79" s="142"/>
      <c r="L79" s="142"/>
      <c r="M79" s="142"/>
      <c r="N79" s="142"/>
      <c r="O79" s="142"/>
      <c r="P79" s="142"/>
      <c r="Q79" s="142"/>
      <c r="R79" s="142"/>
      <c r="S79" s="142"/>
      <c r="T79" s="142"/>
      <c r="U79" s="142"/>
      <c r="V79" s="142"/>
      <c r="W79" s="142"/>
      <c r="X79" s="142"/>
      <c r="Y79" s="142"/>
      <c r="Z79" s="143"/>
      <c r="AA79" s="143"/>
      <c r="AB79" s="143"/>
      <c r="AC79" s="143"/>
      <c r="AD79" s="144"/>
      <c r="AE79" s="455">
        <v>263</v>
      </c>
      <c r="AF79" s="455"/>
      <c r="AG79" s="455"/>
      <c r="AH79" s="456">
        <v>0</v>
      </c>
      <c r="AI79" s="457"/>
      <c r="AJ79" s="457"/>
      <c r="AK79" s="457"/>
      <c r="AL79" s="457"/>
      <c r="AM79" s="457"/>
      <c r="AN79" s="457"/>
      <c r="AO79" s="457"/>
      <c r="AP79" s="458"/>
      <c r="AQ79" s="459"/>
      <c r="AR79" s="460"/>
      <c r="AS79" s="460"/>
      <c r="AT79" s="460"/>
      <c r="AU79" s="460"/>
      <c r="AV79" s="460"/>
      <c r="AW79" s="460"/>
      <c r="AX79" s="460"/>
      <c r="AY79" s="461"/>
      <c r="BA79" s="401"/>
      <c r="BB79" s="401"/>
      <c r="BC79" s="401"/>
      <c r="BD79" s="401"/>
      <c r="BE79" s="401"/>
      <c r="BF79" s="401"/>
      <c r="BG79" s="401"/>
      <c r="BH79" s="401"/>
      <c r="BI79" s="401"/>
    </row>
    <row r="80" spans="1:61" x14ac:dyDescent="0.2">
      <c r="A80" s="139"/>
      <c r="B80" s="140"/>
      <c r="C80" s="462" t="s">
        <v>52</v>
      </c>
      <c r="D80" s="463"/>
      <c r="E80" s="141" t="s">
        <v>95</v>
      </c>
      <c r="F80" s="142"/>
      <c r="G80" s="142"/>
      <c r="H80" s="142"/>
      <c r="I80" s="142"/>
      <c r="J80" s="142"/>
      <c r="K80" s="142"/>
      <c r="L80" s="142"/>
      <c r="M80" s="142"/>
      <c r="N80" s="142"/>
      <c r="O80" s="142"/>
      <c r="P80" s="142"/>
      <c r="Q80" s="142"/>
      <c r="R80" s="142"/>
      <c r="S80" s="142"/>
      <c r="T80" s="142"/>
      <c r="U80" s="142"/>
      <c r="V80" s="142"/>
      <c r="W80" s="142"/>
      <c r="X80" s="142"/>
      <c r="Y80" s="142"/>
      <c r="Z80" s="143"/>
      <c r="AA80" s="143"/>
      <c r="AB80" s="143"/>
      <c r="AC80" s="143"/>
      <c r="AD80" s="144"/>
      <c r="AE80" s="455">
        <v>264</v>
      </c>
      <c r="AF80" s="455"/>
      <c r="AG80" s="455"/>
      <c r="AH80" s="456"/>
      <c r="AI80" s="457"/>
      <c r="AJ80" s="457"/>
      <c r="AK80" s="457"/>
      <c r="AL80" s="457"/>
      <c r="AM80" s="457"/>
      <c r="AN80" s="457"/>
      <c r="AO80" s="457"/>
      <c r="AP80" s="458"/>
      <c r="AQ80" s="459"/>
      <c r="AR80" s="460"/>
      <c r="AS80" s="460"/>
      <c r="AT80" s="460"/>
      <c r="AU80" s="460"/>
      <c r="AV80" s="460"/>
      <c r="AW80" s="460"/>
      <c r="AX80" s="460"/>
      <c r="AY80" s="461"/>
      <c r="BA80" s="401"/>
      <c r="BB80" s="401"/>
      <c r="BC80" s="401"/>
      <c r="BD80" s="401"/>
      <c r="BE80" s="401"/>
      <c r="BF80" s="401"/>
      <c r="BG80" s="401"/>
      <c r="BH80" s="401"/>
      <c r="BI80" s="401"/>
    </row>
    <row r="81" spans="1:61" x14ac:dyDescent="0.2">
      <c r="A81" s="139"/>
      <c r="B81" s="140"/>
      <c r="C81" s="462" t="s">
        <v>54</v>
      </c>
      <c r="D81" s="463"/>
      <c r="E81" s="141" t="s">
        <v>96</v>
      </c>
      <c r="F81" s="142"/>
      <c r="G81" s="142"/>
      <c r="H81" s="142"/>
      <c r="I81" s="142"/>
      <c r="J81" s="142"/>
      <c r="K81" s="142"/>
      <c r="L81" s="142"/>
      <c r="M81" s="142"/>
      <c r="N81" s="142"/>
      <c r="O81" s="142"/>
      <c r="P81" s="142"/>
      <c r="Q81" s="142"/>
      <c r="R81" s="142"/>
      <c r="S81" s="142"/>
      <c r="T81" s="142"/>
      <c r="U81" s="142"/>
      <c r="V81" s="142"/>
      <c r="W81" s="142"/>
      <c r="X81" s="142"/>
      <c r="Y81" s="142"/>
      <c r="Z81" s="143"/>
      <c r="AA81" s="143"/>
      <c r="AB81" s="143"/>
      <c r="AC81" s="143"/>
      <c r="AD81" s="144"/>
      <c r="AE81" s="455">
        <v>265</v>
      </c>
      <c r="AF81" s="455"/>
      <c r="AG81" s="455"/>
      <c r="AH81" s="456">
        <v>2929427</v>
      </c>
      <c r="AI81" s="457"/>
      <c r="AJ81" s="457"/>
      <c r="AK81" s="457"/>
      <c r="AL81" s="457"/>
      <c r="AM81" s="457"/>
      <c r="AN81" s="457"/>
      <c r="AO81" s="457"/>
      <c r="AP81" s="458"/>
      <c r="AQ81" s="459">
        <v>3372542</v>
      </c>
      <c r="AR81" s="460"/>
      <c r="AS81" s="460"/>
      <c r="AT81" s="460"/>
      <c r="AU81" s="460"/>
      <c r="AV81" s="460"/>
      <c r="AW81" s="460"/>
      <c r="AX81" s="460"/>
      <c r="AY81" s="461"/>
      <c r="BA81" s="401"/>
      <c r="BB81" s="401"/>
      <c r="BC81" s="401"/>
      <c r="BD81" s="401"/>
      <c r="BE81" s="401"/>
      <c r="BF81" s="401"/>
      <c r="BG81" s="401"/>
      <c r="BH81" s="401"/>
      <c r="BI81" s="401"/>
    </row>
    <row r="82" spans="1:61" x14ac:dyDescent="0.2">
      <c r="A82" s="139"/>
      <c r="B82" s="140"/>
      <c r="C82" s="462" t="s">
        <v>56</v>
      </c>
      <c r="D82" s="463"/>
      <c r="E82" s="141" t="s">
        <v>97</v>
      </c>
      <c r="F82" s="142"/>
      <c r="G82" s="142"/>
      <c r="H82" s="142"/>
      <c r="I82" s="142"/>
      <c r="J82" s="142"/>
      <c r="K82" s="142"/>
      <c r="L82" s="142"/>
      <c r="M82" s="142"/>
      <c r="N82" s="142"/>
      <c r="O82" s="142"/>
      <c r="P82" s="142"/>
      <c r="Q82" s="142"/>
      <c r="R82" s="142"/>
      <c r="S82" s="142"/>
      <c r="T82" s="142"/>
      <c r="U82" s="142"/>
      <c r="V82" s="142"/>
      <c r="W82" s="142"/>
      <c r="X82" s="142"/>
      <c r="Y82" s="142"/>
      <c r="Z82" s="143"/>
      <c r="AA82" s="143"/>
      <c r="AB82" s="143"/>
      <c r="AC82" s="143"/>
      <c r="AD82" s="144"/>
      <c r="AE82" s="455">
        <v>266</v>
      </c>
      <c r="AF82" s="455"/>
      <c r="AG82" s="455"/>
      <c r="AH82" s="456"/>
      <c r="AI82" s="457"/>
      <c r="AJ82" s="457"/>
      <c r="AK82" s="457"/>
      <c r="AL82" s="457"/>
      <c r="AM82" s="457"/>
      <c r="AN82" s="457"/>
      <c r="AO82" s="457"/>
      <c r="AP82" s="458"/>
      <c r="AQ82" s="459"/>
      <c r="AR82" s="460"/>
      <c r="AS82" s="460"/>
      <c r="AT82" s="460"/>
      <c r="AU82" s="460"/>
      <c r="AV82" s="460"/>
      <c r="AW82" s="460"/>
      <c r="AX82" s="460"/>
      <c r="AY82" s="461"/>
      <c r="BA82" s="401"/>
      <c r="BB82" s="401"/>
      <c r="BC82" s="401"/>
      <c r="BD82" s="401"/>
      <c r="BE82" s="401"/>
      <c r="BF82" s="401"/>
      <c r="BG82" s="401"/>
      <c r="BH82" s="401"/>
      <c r="BI82" s="401"/>
    </row>
    <row r="83" spans="1:61" x14ac:dyDescent="0.2">
      <c r="A83" s="126"/>
      <c r="B83" s="127"/>
      <c r="C83" s="453"/>
      <c r="D83" s="454"/>
      <c r="E83" s="128" t="s">
        <v>98</v>
      </c>
      <c r="F83" s="129"/>
      <c r="G83" s="129"/>
      <c r="H83" s="129"/>
      <c r="I83" s="129"/>
      <c r="J83" s="129"/>
      <c r="K83" s="129"/>
      <c r="L83" s="129"/>
      <c r="M83" s="129"/>
      <c r="N83" s="129"/>
      <c r="O83" s="129"/>
      <c r="P83" s="129"/>
      <c r="Q83" s="129"/>
      <c r="R83" s="129"/>
      <c r="S83" s="129"/>
      <c r="T83" s="129"/>
      <c r="U83" s="129"/>
      <c r="V83" s="129"/>
      <c r="W83" s="129"/>
      <c r="X83" s="129"/>
      <c r="Y83" s="129"/>
      <c r="Z83" s="130"/>
      <c r="AA83" s="130"/>
      <c r="AB83" s="130"/>
      <c r="AC83" s="130"/>
      <c r="AD83" s="131"/>
      <c r="AE83" s="455">
        <v>267</v>
      </c>
      <c r="AF83" s="455"/>
      <c r="AG83" s="455"/>
      <c r="AH83" s="456"/>
      <c r="AI83" s="457"/>
      <c r="AJ83" s="457"/>
      <c r="AK83" s="457"/>
      <c r="AL83" s="457"/>
      <c r="AM83" s="457"/>
      <c r="AN83" s="457"/>
      <c r="AO83" s="457"/>
      <c r="AP83" s="458"/>
      <c r="AQ83" s="459"/>
      <c r="AR83" s="460"/>
      <c r="AS83" s="460"/>
      <c r="AT83" s="460"/>
      <c r="AU83" s="460"/>
      <c r="AV83" s="460"/>
      <c r="AW83" s="460"/>
      <c r="AX83" s="460"/>
      <c r="AY83" s="461"/>
      <c r="BA83" s="401"/>
      <c r="BB83" s="401"/>
      <c r="BC83" s="401"/>
      <c r="BD83" s="401"/>
      <c r="BE83" s="401"/>
      <c r="BF83" s="401"/>
      <c r="BG83" s="401"/>
      <c r="BH83" s="401"/>
      <c r="BI83" s="401"/>
    </row>
    <row r="84" spans="1:61" x14ac:dyDescent="0.2">
      <c r="A84" s="148"/>
      <c r="B84" s="149"/>
      <c r="C84" s="471"/>
      <c r="D84" s="472"/>
      <c r="E84" s="150" t="s">
        <v>99</v>
      </c>
      <c r="F84" s="151"/>
      <c r="G84" s="151"/>
      <c r="H84" s="151"/>
      <c r="I84" s="151"/>
      <c r="J84" s="151"/>
      <c r="K84" s="151"/>
      <c r="L84" s="151"/>
      <c r="M84" s="151"/>
      <c r="N84" s="151"/>
      <c r="O84" s="151"/>
      <c r="P84" s="151"/>
      <c r="Q84" s="151"/>
      <c r="R84" s="151"/>
      <c r="S84" s="151"/>
      <c r="T84" s="151"/>
      <c r="U84" s="151"/>
      <c r="V84" s="151"/>
      <c r="W84" s="151"/>
      <c r="X84" s="151"/>
      <c r="Y84" s="151"/>
      <c r="Z84" s="152"/>
      <c r="AA84" s="152"/>
      <c r="AB84" s="152"/>
      <c r="AC84" s="152"/>
      <c r="AD84" s="153"/>
      <c r="AE84" s="473">
        <v>268</v>
      </c>
      <c r="AF84" s="473"/>
      <c r="AG84" s="473"/>
      <c r="AH84" s="474">
        <v>1452385</v>
      </c>
      <c r="AI84" s="475"/>
      <c r="AJ84" s="475"/>
      <c r="AK84" s="475"/>
      <c r="AL84" s="475"/>
      <c r="AM84" s="475"/>
      <c r="AN84" s="475"/>
      <c r="AO84" s="475"/>
      <c r="AP84" s="476"/>
      <c r="AQ84" s="464">
        <v>2001211</v>
      </c>
      <c r="AR84" s="465"/>
      <c r="AS84" s="465"/>
      <c r="AT84" s="465"/>
      <c r="AU84" s="465"/>
      <c r="AV84" s="465"/>
      <c r="AW84" s="465"/>
      <c r="AX84" s="465"/>
      <c r="AY84" s="466"/>
      <c r="BA84" s="402"/>
      <c r="BB84" s="402"/>
      <c r="BC84" s="402"/>
      <c r="BD84" s="402"/>
      <c r="BE84" s="402"/>
      <c r="BF84" s="402"/>
      <c r="BG84" s="402"/>
      <c r="BH84" s="402"/>
      <c r="BI84" s="402"/>
    </row>
    <row r="85" spans="1:61" x14ac:dyDescent="0.2">
      <c r="A85" s="155"/>
      <c r="B85" s="156"/>
      <c r="C85" s="479"/>
      <c r="D85" s="480"/>
      <c r="E85" s="157" t="s">
        <v>100</v>
      </c>
      <c r="F85" s="114"/>
      <c r="G85" s="114"/>
      <c r="H85" s="114"/>
      <c r="I85" s="114"/>
      <c r="J85" s="114"/>
      <c r="K85" s="114"/>
      <c r="L85" s="114"/>
      <c r="M85" s="114"/>
      <c r="N85" s="114"/>
      <c r="O85" s="114"/>
      <c r="P85" s="114"/>
      <c r="Q85" s="114"/>
      <c r="R85" s="114"/>
      <c r="S85" s="114"/>
      <c r="T85" s="114"/>
      <c r="U85" s="114"/>
      <c r="V85" s="114"/>
      <c r="W85" s="114"/>
      <c r="X85" s="114"/>
      <c r="Y85" s="114"/>
      <c r="Z85" s="115"/>
      <c r="AA85" s="115"/>
      <c r="AB85" s="115"/>
      <c r="AC85" s="115"/>
      <c r="AD85" s="116"/>
      <c r="AE85" s="429">
        <v>269</v>
      </c>
      <c r="AF85" s="429"/>
      <c r="AG85" s="429"/>
      <c r="AH85" s="430">
        <v>1637312</v>
      </c>
      <c r="AI85" s="431"/>
      <c r="AJ85" s="431"/>
      <c r="AK85" s="431"/>
      <c r="AL85" s="431"/>
      <c r="AM85" s="431"/>
      <c r="AN85" s="431"/>
      <c r="AO85" s="431"/>
      <c r="AP85" s="433"/>
      <c r="AQ85" s="468">
        <v>0</v>
      </c>
      <c r="AR85" s="469"/>
      <c r="AS85" s="469"/>
      <c r="AT85" s="469"/>
      <c r="AU85" s="469"/>
      <c r="AV85" s="469"/>
      <c r="AW85" s="469"/>
      <c r="AX85" s="469"/>
      <c r="AY85" s="470"/>
      <c r="BA85" s="401"/>
      <c r="BB85" s="401"/>
      <c r="BC85" s="401"/>
      <c r="BD85" s="401"/>
      <c r="BE85" s="401"/>
      <c r="BF85" s="401"/>
      <c r="BG85" s="401"/>
      <c r="BH85" s="401"/>
      <c r="BI85" s="401"/>
    </row>
    <row r="86" spans="1:61" x14ac:dyDescent="0.2">
      <c r="A86" s="148"/>
      <c r="B86" s="149"/>
      <c r="C86" s="471"/>
      <c r="D86" s="472"/>
      <c r="E86" s="150" t="s">
        <v>101</v>
      </c>
      <c r="F86" s="151"/>
      <c r="G86" s="151"/>
      <c r="H86" s="151"/>
      <c r="I86" s="151"/>
      <c r="J86" s="151"/>
      <c r="K86" s="151"/>
      <c r="L86" s="151"/>
      <c r="M86" s="151"/>
      <c r="N86" s="151"/>
      <c r="O86" s="151"/>
      <c r="P86" s="151"/>
      <c r="Q86" s="151"/>
      <c r="R86" s="151"/>
      <c r="S86" s="151"/>
      <c r="T86" s="151"/>
      <c r="U86" s="151"/>
      <c r="V86" s="151"/>
      <c r="W86" s="151"/>
      <c r="X86" s="151"/>
      <c r="Y86" s="151"/>
      <c r="Z86" s="152"/>
      <c r="AA86" s="152"/>
      <c r="AB86" s="152"/>
      <c r="AC86" s="152"/>
      <c r="AD86" s="153"/>
      <c r="AE86" s="473">
        <v>270</v>
      </c>
      <c r="AF86" s="473"/>
      <c r="AG86" s="473"/>
      <c r="AH86" s="474"/>
      <c r="AI86" s="475"/>
      <c r="AJ86" s="475"/>
      <c r="AK86" s="475"/>
      <c r="AL86" s="475"/>
      <c r="AM86" s="475"/>
      <c r="AN86" s="475"/>
      <c r="AO86" s="475"/>
      <c r="AP86" s="476"/>
      <c r="AQ86" s="464">
        <v>36364209</v>
      </c>
      <c r="AR86" s="465"/>
      <c r="AS86" s="465"/>
      <c r="AT86" s="465"/>
      <c r="AU86" s="465"/>
      <c r="AV86" s="465"/>
      <c r="AW86" s="465"/>
      <c r="AX86" s="465"/>
      <c r="AY86" s="466"/>
      <c r="BA86" s="401"/>
      <c r="BB86" s="401"/>
      <c r="BC86" s="401"/>
      <c r="BD86" s="401"/>
      <c r="BE86" s="401"/>
      <c r="BF86" s="401"/>
      <c r="BG86" s="401"/>
      <c r="BH86" s="401"/>
      <c r="BI86" s="401"/>
    </row>
    <row r="87" spans="1:61" x14ac:dyDescent="0.2">
      <c r="A87" s="426" t="s">
        <v>102</v>
      </c>
      <c r="B87" s="427"/>
      <c r="C87" s="427"/>
      <c r="D87" s="428"/>
      <c r="E87" s="145" t="s">
        <v>103</v>
      </c>
      <c r="F87" s="114"/>
      <c r="G87" s="114"/>
      <c r="H87" s="114"/>
      <c r="I87" s="114"/>
      <c r="J87" s="114"/>
      <c r="K87" s="114"/>
      <c r="L87" s="114"/>
      <c r="M87" s="114"/>
      <c r="N87" s="114"/>
      <c r="O87" s="114"/>
      <c r="P87" s="114"/>
      <c r="Q87" s="114"/>
      <c r="R87" s="114"/>
      <c r="S87" s="114"/>
      <c r="T87" s="114"/>
      <c r="U87" s="114"/>
      <c r="V87" s="114"/>
      <c r="W87" s="114"/>
      <c r="X87" s="114"/>
      <c r="Y87" s="114"/>
      <c r="Z87" s="115"/>
      <c r="AA87" s="115"/>
      <c r="AB87" s="115"/>
      <c r="AC87" s="115"/>
      <c r="AD87" s="116"/>
      <c r="AE87" s="429"/>
      <c r="AF87" s="429"/>
      <c r="AG87" s="429"/>
      <c r="AH87" s="430"/>
      <c r="AI87" s="431"/>
      <c r="AJ87" s="431"/>
      <c r="AK87" s="431"/>
      <c r="AL87" s="431"/>
      <c r="AM87" s="431"/>
      <c r="AN87" s="431"/>
      <c r="AO87" s="431"/>
      <c r="AP87" s="433"/>
      <c r="AQ87" s="468"/>
      <c r="AR87" s="469"/>
      <c r="AS87" s="469"/>
      <c r="AT87" s="469"/>
      <c r="AU87" s="469"/>
      <c r="AV87" s="469"/>
      <c r="AW87" s="469"/>
      <c r="AX87" s="469"/>
      <c r="AY87" s="470"/>
      <c r="BA87" s="401"/>
      <c r="BB87" s="401"/>
      <c r="BC87" s="401"/>
      <c r="BD87" s="401"/>
      <c r="BE87" s="401"/>
      <c r="BF87" s="401"/>
      <c r="BG87" s="401"/>
      <c r="BH87" s="401"/>
      <c r="BI87" s="401"/>
    </row>
    <row r="88" spans="1:61" s="72" customFormat="1" x14ac:dyDescent="0.2">
      <c r="A88" s="117"/>
      <c r="B88" s="146"/>
      <c r="C88" s="398" t="s">
        <v>10</v>
      </c>
      <c r="D88" s="467"/>
      <c r="E88" s="147" t="s">
        <v>104</v>
      </c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0"/>
      <c r="Q88" s="120"/>
      <c r="R88" s="120"/>
      <c r="S88" s="120"/>
      <c r="T88" s="120"/>
      <c r="U88" s="120"/>
      <c r="V88" s="120"/>
      <c r="W88" s="120"/>
      <c r="X88" s="120"/>
      <c r="Y88" s="120"/>
      <c r="Z88" s="82"/>
      <c r="AA88" s="82"/>
      <c r="AB88" s="82"/>
      <c r="AC88" s="82"/>
      <c r="AD88" s="121"/>
      <c r="AE88" s="449">
        <v>271</v>
      </c>
      <c r="AF88" s="449"/>
      <c r="AG88" s="449"/>
      <c r="AH88" s="450">
        <v>21316705</v>
      </c>
      <c r="AI88" s="451"/>
      <c r="AJ88" s="451"/>
      <c r="AK88" s="451"/>
      <c r="AL88" s="451"/>
      <c r="AM88" s="451"/>
      <c r="AN88" s="451"/>
      <c r="AO88" s="451"/>
      <c r="AP88" s="481"/>
      <c r="AQ88" s="482">
        <v>35186995</v>
      </c>
      <c r="AR88" s="447"/>
      <c r="AS88" s="447"/>
      <c r="AT88" s="447"/>
      <c r="AU88" s="447"/>
      <c r="AV88" s="447"/>
      <c r="AW88" s="447"/>
      <c r="AX88" s="447"/>
      <c r="AY88" s="448"/>
      <c r="AZ88" s="82"/>
      <c r="BA88" s="401"/>
      <c r="BB88" s="401"/>
      <c r="BC88" s="401"/>
      <c r="BD88" s="401"/>
      <c r="BE88" s="401"/>
      <c r="BF88" s="401"/>
      <c r="BG88" s="401"/>
      <c r="BH88" s="401"/>
      <c r="BI88" s="401"/>
    </row>
    <row r="89" spans="1:61" x14ac:dyDescent="0.2">
      <c r="A89" s="139"/>
      <c r="B89" s="140"/>
      <c r="C89" s="462" t="s">
        <v>24</v>
      </c>
      <c r="D89" s="463"/>
      <c r="E89" s="158" t="s">
        <v>105</v>
      </c>
      <c r="F89" s="142"/>
      <c r="G89" s="142"/>
      <c r="H89" s="142"/>
      <c r="I89" s="142"/>
      <c r="J89" s="142"/>
      <c r="K89" s="142"/>
      <c r="L89" s="142"/>
      <c r="M89" s="142"/>
      <c r="N89" s="142"/>
      <c r="O89" s="142"/>
      <c r="P89" s="142"/>
      <c r="Q89" s="142"/>
      <c r="R89" s="142"/>
      <c r="S89" s="142"/>
      <c r="T89" s="142"/>
      <c r="U89" s="142"/>
      <c r="V89" s="142"/>
      <c r="W89" s="142"/>
      <c r="X89" s="142"/>
      <c r="Y89" s="142"/>
      <c r="Z89" s="143"/>
      <c r="AA89" s="143"/>
      <c r="AB89" s="143"/>
      <c r="AC89" s="143"/>
      <c r="AD89" s="144"/>
      <c r="AE89" s="455">
        <v>272</v>
      </c>
      <c r="AF89" s="455"/>
      <c r="AG89" s="455"/>
      <c r="AH89" s="456"/>
      <c r="AI89" s="457"/>
      <c r="AJ89" s="457"/>
      <c r="AK89" s="457"/>
      <c r="AL89" s="457"/>
      <c r="AM89" s="457"/>
      <c r="AN89" s="457"/>
      <c r="AO89" s="457"/>
      <c r="AP89" s="458"/>
      <c r="AQ89" s="459"/>
      <c r="AR89" s="460"/>
      <c r="AS89" s="460"/>
      <c r="AT89" s="460"/>
      <c r="AU89" s="460"/>
      <c r="AV89" s="460"/>
      <c r="AW89" s="460"/>
      <c r="AX89" s="460"/>
      <c r="AY89" s="461"/>
      <c r="BA89" s="401"/>
      <c r="BB89" s="401"/>
      <c r="BC89" s="401"/>
      <c r="BD89" s="401"/>
      <c r="BE89" s="401"/>
      <c r="BF89" s="401"/>
      <c r="BG89" s="401"/>
      <c r="BH89" s="401"/>
      <c r="BI89" s="401"/>
    </row>
    <row r="90" spans="1:61" x14ac:dyDescent="0.2">
      <c r="A90" s="139"/>
      <c r="B90" s="140"/>
      <c r="C90" s="462" t="s">
        <v>26</v>
      </c>
      <c r="D90" s="463"/>
      <c r="E90" s="158" t="s">
        <v>106</v>
      </c>
      <c r="F90" s="142"/>
      <c r="G90" s="142"/>
      <c r="H90" s="142"/>
      <c r="I90" s="142"/>
      <c r="J90" s="142"/>
      <c r="K90" s="142"/>
      <c r="L90" s="142"/>
      <c r="M90" s="142"/>
      <c r="N90" s="142"/>
      <c r="O90" s="142"/>
      <c r="P90" s="142"/>
      <c r="Q90" s="142"/>
      <c r="R90" s="142"/>
      <c r="S90" s="142"/>
      <c r="T90" s="142"/>
      <c r="U90" s="142"/>
      <c r="V90" s="142"/>
      <c r="W90" s="142"/>
      <c r="X90" s="142"/>
      <c r="Y90" s="142"/>
      <c r="Z90" s="143"/>
      <c r="AA90" s="143"/>
      <c r="AB90" s="143"/>
      <c r="AC90" s="143"/>
      <c r="AD90" s="144"/>
      <c r="AE90" s="455">
        <v>273</v>
      </c>
      <c r="AF90" s="455"/>
      <c r="AG90" s="455"/>
      <c r="AH90" s="456"/>
      <c r="AI90" s="457"/>
      <c r="AJ90" s="457"/>
      <c r="AK90" s="457"/>
      <c r="AL90" s="457"/>
      <c r="AM90" s="457"/>
      <c r="AN90" s="457"/>
      <c r="AO90" s="457"/>
      <c r="AP90" s="458"/>
      <c r="AQ90" s="459"/>
      <c r="AR90" s="460"/>
      <c r="AS90" s="460"/>
      <c r="AT90" s="460"/>
      <c r="AU90" s="460"/>
      <c r="AV90" s="460"/>
      <c r="AW90" s="460"/>
      <c r="AX90" s="460"/>
      <c r="AY90" s="461"/>
      <c r="BA90" s="402"/>
      <c r="BB90" s="402"/>
      <c r="BC90" s="402"/>
      <c r="BD90" s="402"/>
      <c r="BE90" s="402"/>
      <c r="BF90" s="402"/>
      <c r="BG90" s="402"/>
      <c r="BH90" s="402"/>
      <c r="BI90" s="402"/>
    </row>
    <row r="91" spans="1:61" x14ac:dyDescent="0.2">
      <c r="A91" s="139"/>
      <c r="B91" s="140"/>
      <c r="C91" s="462" t="s">
        <v>28</v>
      </c>
      <c r="D91" s="463"/>
      <c r="E91" s="158" t="s">
        <v>107</v>
      </c>
      <c r="F91" s="142"/>
      <c r="G91" s="142"/>
      <c r="H91" s="142"/>
      <c r="I91" s="142"/>
      <c r="J91" s="142"/>
      <c r="K91" s="142"/>
      <c r="L91" s="142"/>
      <c r="M91" s="142"/>
      <c r="N91" s="142"/>
      <c r="O91" s="142"/>
      <c r="P91" s="142"/>
      <c r="Q91" s="142"/>
      <c r="R91" s="142"/>
      <c r="S91" s="142"/>
      <c r="T91" s="142"/>
      <c r="U91" s="142"/>
      <c r="V91" s="142"/>
      <c r="W91" s="142"/>
      <c r="X91" s="142"/>
      <c r="Y91" s="142"/>
      <c r="Z91" s="143"/>
      <c r="AA91" s="143"/>
      <c r="AB91" s="143"/>
      <c r="AC91" s="143"/>
      <c r="AD91" s="144"/>
      <c r="AE91" s="455">
        <v>274</v>
      </c>
      <c r="AF91" s="455"/>
      <c r="AG91" s="455"/>
      <c r="AH91" s="456"/>
      <c r="AI91" s="457"/>
      <c r="AJ91" s="457"/>
      <c r="AK91" s="457"/>
      <c r="AL91" s="457"/>
      <c r="AM91" s="457"/>
      <c r="AN91" s="457"/>
      <c r="AO91" s="457"/>
      <c r="AP91" s="458"/>
      <c r="AQ91" s="459"/>
      <c r="AR91" s="460"/>
      <c r="AS91" s="460"/>
      <c r="AT91" s="460"/>
      <c r="AU91" s="460"/>
      <c r="AV91" s="460"/>
      <c r="AW91" s="460"/>
      <c r="AX91" s="460"/>
      <c r="AY91" s="461"/>
      <c r="BA91" s="401"/>
      <c r="BB91" s="401"/>
      <c r="BC91" s="401"/>
      <c r="BD91" s="401"/>
      <c r="BE91" s="401"/>
      <c r="BF91" s="401"/>
      <c r="BG91" s="401"/>
      <c r="BH91" s="401"/>
      <c r="BI91" s="401"/>
    </row>
    <row r="92" spans="1:61" x14ac:dyDescent="0.2">
      <c r="A92" s="139"/>
      <c r="B92" s="140"/>
      <c r="C92" s="462" t="s">
        <v>30</v>
      </c>
      <c r="D92" s="463"/>
      <c r="E92" s="158" t="s">
        <v>108</v>
      </c>
      <c r="F92" s="142"/>
      <c r="G92" s="142"/>
      <c r="H92" s="142"/>
      <c r="I92" s="142"/>
      <c r="J92" s="142"/>
      <c r="K92" s="142"/>
      <c r="L92" s="142"/>
      <c r="M92" s="142"/>
      <c r="N92" s="142"/>
      <c r="O92" s="142"/>
      <c r="P92" s="142"/>
      <c r="Q92" s="142"/>
      <c r="R92" s="142"/>
      <c r="S92" s="142"/>
      <c r="T92" s="142"/>
      <c r="U92" s="142"/>
      <c r="V92" s="142"/>
      <c r="W92" s="142"/>
      <c r="X92" s="142"/>
      <c r="Y92" s="142"/>
      <c r="Z92" s="143"/>
      <c r="AA92" s="143"/>
      <c r="AB92" s="143"/>
      <c r="AC92" s="143"/>
      <c r="AD92" s="144"/>
      <c r="AE92" s="455">
        <v>275</v>
      </c>
      <c r="AF92" s="455"/>
      <c r="AG92" s="455"/>
      <c r="AH92" s="456"/>
      <c r="AI92" s="457"/>
      <c r="AJ92" s="457"/>
      <c r="AK92" s="457"/>
      <c r="AL92" s="457"/>
      <c r="AM92" s="457"/>
      <c r="AN92" s="457"/>
      <c r="AO92" s="457"/>
      <c r="AP92" s="458"/>
      <c r="AQ92" s="459"/>
      <c r="AR92" s="460"/>
      <c r="AS92" s="460"/>
      <c r="AT92" s="460"/>
      <c r="AU92" s="460"/>
      <c r="AV92" s="460"/>
      <c r="AW92" s="460"/>
      <c r="AX92" s="460"/>
      <c r="AY92" s="461"/>
      <c r="BA92" s="401"/>
      <c r="BB92" s="401"/>
      <c r="BC92" s="401"/>
      <c r="BD92" s="401"/>
      <c r="BE92" s="401"/>
      <c r="BF92" s="401"/>
      <c r="BG92" s="401"/>
      <c r="BH92" s="401"/>
      <c r="BI92" s="401"/>
    </row>
    <row r="93" spans="1:61" x14ac:dyDescent="0.2">
      <c r="A93" s="126"/>
      <c r="B93" s="127"/>
      <c r="C93" s="462" t="s">
        <v>52</v>
      </c>
      <c r="D93" s="463"/>
      <c r="E93" s="128" t="s">
        <v>109</v>
      </c>
      <c r="F93" s="129"/>
      <c r="G93" s="129"/>
      <c r="H93" s="129"/>
      <c r="I93" s="129"/>
      <c r="J93" s="129"/>
      <c r="K93" s="129"/>
      <c r="L93" s="129"/>
      <c r="M93" s="129"/>
      <c r="N93" s="129"/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30"/>
      <c r="AA93" s="130"/>
      <c r="AB93" s="130"/>
      <c r="AC93" s="130"/>
      <c r="AD93" s="131"/>
      <c r="AE93" s="455">
        <v>276</v>
      </c>
      <c r="AF93" s="455"/>
      <c r="AG93" s="455"/>
      <c r="AH93" s="456">
        <v>21316705</v>
      </c>
      <c r="AI93" s="457"/>
      <c r="AJ93" s="457"/>
      <c r="AK93" s="457"/>
      <c r="AL93" s="457"/>
      <c r="AM93" s="457"/>
      <c r="AN93" s="457"/>
      <c r="AO93" s="457"/>
      <c r="AP93" s="458"/>
      <c r="AQ93" s="459">
        <v>35186995</v>
      </c>
      <c r="AR93" s="460"/>
      <c r="AS93" s="460"/>
      <c r="AT93" s="460"/>
      <c r="AU93" s="460"/>
      <c r="AV93" s="460"/>
      <c r="AW93" s="460"/>
      <c r="AX93" s="460"/>
      <c r="AY93" s="461"/>
      <c r="BA93" s="401"/>
      <c r="BB93" s="401"/>
      <c r="BC93" s="401"/>
      <c r="BD93" s="401"/>
      <c r="BE93" s="401"/>
      <c r="BF93" s="401"/>
      <c r="BG93" s="401"/>
      <c r="BH93" s="401"/>
      <c r="BI93" s="401"/>
    </row>
    <row r="94" spans="1:61" s="72" customFormat="1" x14ac:dyDescent="0.2">
      <c r="A94" s="117"/>
      <c r="B94" s="146"/>
      <c r="C94" s="398" t="s">
        <v>12</v>
      </c>
      <c r="D94" s="467"/>
      <c r="E94" s="147" t="s">
        <v>110</v>
      </c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0"/>
      <c r="Q94" s="120"/>
      <c r="R94" s="120"/>
      <c r="S94" s="120"/>
      <c r="T94" s="120"/>
      <c r="U94" s="120"/>
      <c r="V94" s="120"/>
      <c r="W94" s="120"/>
      <c r="X94" s="120"/>
      <c r="Y94" s="120"/>
      <c r="Z94" s="82"/>
      <c r="AA94" s="82"/>
      <c r="AB94" s="82"/>
      <c r="AC94" s="82"/>
      <c r="AD94" s="121"/>
      <c r="AE94" s="449">
        <v>277</v>
      </c>
      <c r="AF94" s="449"/>
      <c r="AG94" s="449"/>
      <c r="AH94" s="450">
        <f>AH95+AH96+AH97+AH98+AH99</f>
        <v>19277784</v>
      </c>
      <c r="AI94" s="451"/>
      <c r="AJ94" s="451"/>
      <c r="AK94" s="451"/>
      <c r="AL94" s="451"/>
      <c r="AM94" s="451"/>
      <c r="AN94" s="451"/>
      <c r="AO94" s="451"/>
      <c r="AP94" s="452"/>
      <c r="AQ94" s="450">
        <f>AQ95+AQ96+AQ97+AQ98+AQ99</f>
        <v>33525146</v>
      </c>
      <c r="AR94" s="451"/>
      <c r="AS94" s="451"/>
      <c r="AT94" s="451"/>
      <c r="AU94" s="451"/>
      <c r="AV94" s="451"/>
      <c r="AW94" s="451"/>
      <c r="AX94" s="451"/>
      <c r="AY94" s="452"/>
      <c r="AZ94" s="82"/>
      <c r="BA94" s="401"/>
      <c r="BB94" s="401"/>
      <c r="BC94" s="401"/>
      <c r="BD94" s="401"/>
      <c r="BE94" s="401"/>
      <c r="BF94" s="401"/>
      <c r="BG94" s="401"/>
      <c r="BH94" s="401"/>
      <c r="BI94" s="401"/>
    </row>
    <row r="95" spans="1:61" x14ac:dyDescent="0.2">
      <c r="A95" s="139"/>
      <c r="B95" s="140"/>
      <c r="C95" s="462" t="s">
        <v>24</v>
      </c>
      <c r="D95" s="463"/>
      <c r="E95" s="158" t="s">
        <v>111</v>
      </c>
      <c r="F95" s="142"/>
      <c r="G95" s="142"/>
      <c r="H95" s="142"/>
      <c r="I95" s="142"/>
      <c r="J95" s="142"/>
      <c r="K95" s="142"/>
      <c r="L95" s="142"/>
      <c r="M95" s="142"/>
      <c r="N95" s="142"/>
      <c r="O95" s="142"/>
      <c r="P95" s="142"/>
      <c r="Q95" s="142"/>
      <c r="R95" s="142"/>
      <c r="S95" s="142"/>
      <c r="T95" s="142"/>
      <c r="U95" s="142"/>
      <c r="V95" s="142"/>
      <c r="W95" s="142"/>
      <c r="X95" s="142"/>
      <c r="Y95" s="142"/>
      <c r="Z95" s="143"/>
      <c r="AA95" s="143"/>
      <c r="AB95" s="143"/>
      <c r="AC95" s="143"/>
      <c r="AD95" s="144"/>
      <c r="AE95" s="455">
        <v>278</v>
      </c>
      <c r="AF95" s="455"/>
      <c r="AG95" s="455"/>
      <c r="AH95" s="456"/>
      <c r="AI95" s="457"/>
      <c r="AJ95" s="457"/>
      <c r="AK95" s="457"/>
      <c r="AL95" s="457"/>
      <c r="AM95" s="457"/>
      <c r="AN95" s="457"/>
      <c r="AO95" s="457"/>
      <c r="AP95" s="458"/>
      <c r="AQ95" s="459"/>
      <c r="AR95" s="460"/>
      <c r="AS95" s="460"/>
      <c r="AT95" s="460"/>
      <c r="AU95" s="460"/>
      <c r="AV95" s="460"/>
      <c r="AW95" s="460"/>
      <c r="AX95" s="460"/>
      <c r="AY95" s="461"/>
      <c r="BA95" s="401"/>
      <c r="BB95" s="401"/>
      <c r="BC95" s="401"/>
      <c r="BD95" s="401"/>
      <c r="BE95" s="401"/>
      <c r="BF95" s="401"/>
      <c r="BG95" s="401"/>
      <c r="BH95" s="401"/>
      <c r="BI95" s="401"/>
    </row>
    <row r="96" spans="1:61" x14ac:dyDescent="0.2">
      <c r="A96" s="139"/>
      <c r="B96" s="140"/>
      <c r="C96" s="462" t="s">
        <v>26</v>
      </c>
      <c r="D96" s="463"/>
      <c r="E96" s="158" t="s">
        <v>112</v>
      </c>
      <c r="F96" s="142"/>
      <c r="G96" s="142"/>
      <c r="H96" s="142"/>
      <c r="I96" s="142"/>
      <c r="J96" s="142"/>
      <c r="K96" s="142"/>
      <c r="L96" s="142"/>
      <c r="M96" s="142"/>
      <c r="N96" s="142"/>
      <c r="O96" s="142"/>
      <c r="P96" s="142"/>
      <c r="Q96" s="142"/>
      <c r="R96" s="142"/>
      <c r="S96" s="142"/>
      <c r="T96" s="142"/>
      <c r="U96" s="142"/>
      <c r="V96" s="142"/>
      <c r="W96" s="142"/>
      <c r="X96" s="142"/>
      <c r="Y96" s="142"/>
      <c r="Z96" s="143"/>
      <c r="AA96" s="143"/>
      <c r="AB96" s="143"/>
      <c r="AC96" s="143"/>
      <c r="AD96" s="144"/>
      <c r="AE96" s="455">
        <v>279</v>
      </c>
      <c r="AF96" s="455"/>
      <c r="AG96" s="455"/>
      <c r="AH96" s="456"/>
      <c r="AI96" s="457"/>
      <c r="AJ96" s="457"/>
      <c r="AK96" s="457"/>
      <c r="AL96" s="457"/>
      <c r="AM96" s="457"/>
      <c r="AN96" s="457"/>
      <c r="AO96" s="457"/>
      <c r="AP96" s="458"/>
      <c r="AQ96" s="459"/>
      <c r="AR96" s="460"/>
      <c r="AS96" s="460"/>
      <c r="AT96" s="460"/>
      <c r="AU96" s="460"/>
      <c r="AV96" s="460"/>
      <c r="AW96" s="460"/>
      <c r="AX96" s="460"/>
      <c r="AY96" s="461"/>
      <c r="BA96" s="401"/>
      <c r="BB96" s="401"/>
      <c r="BC96" s="401"/>
      <c r="BD96" s="401"/>
      <c r="BE96" s="401"/>
      <c r="BF96" s="401"/>
      <c r="BG96" s="401"/>
      <c r="BH96" s="401"/>
      <c r="BI96" s="401"/>
    </row>
    <row r="97" spans="1:61" x14ac:dyDescent="0.2">
      <c r="A97" s="139"/>
      <c r="B97" s="140"/>
      <c r="C97" s="462" t="s">
        <v>28</v>
      </c>
      <c r="D97" s="463"/>
      <c r="E97" s="158" t="s">
        <v>113</v>
      </c>
      <c r="F97" s="142"/>
      <c r="G97" s="142"/>
      <c r="H97" s="142"/>
      <c r="I97" s="142"/>
      <c r="J97" s="142"/>
      <c r="K97" s="142"/>
      <c r="L97" s="142"/>
      <c r="M97" s="142"/>
      <c r="N97" s="142"/>
      <c r="O97" s="142"/>
      <c r="P97" s="142"/>
      <c r="Q97" s="142"/>
      <c r="R97" s="142"/>
      <c r="S97" s="142"/>
      <c r="T97" s="142"/>
      <c r="U97" s="142"/>
      <c r="V97" s="142"/>
      <c r="W97" s="142"/>
      <c r="X97" s="142"/>
      <c r="Y97" s="142"/>
      <c r="Z97" s="143"/>
      <c r="AA97" s="143"/>
      <c r="AB97" s="143"/>
      <c r="AC97" s="143"/>
      <c r="AD97" s="144"/>
      <c r="AE97" s="455">
        <v>280</v>
      </c>
      <c r="AF97" s="455"/>
      <c r="AG97" s="455"/>
      <c r="AH97" s="456"/>
      <c r="AI97" s="457"/>
      <c r="AJ97" s="457"/>
      <c r="AK97" s="457"/>
      <c r="AL97" s="457"/>
      <c r="AM97" s="457"/>
      <c r="AN97" s="457"/>
      <c r="AO97" s="457"/>
      <c r="AP97" s="458"/>
      <c r="AQ97" s="459"/>
      <c r="AR97" s="460"/>
      <c r="AS97" s="460"/>
      <c r="AT97" s="460"/>
      <c r="AU97" s="460"/>
      <c r="AV97" s="460"/>
      <c r="AW97" s="460"/>
      <c r="AX97" s="460"/>
      <c r="AY97" s="461"/>
      <c r="BA97" s="401"/>
      <c r="BB97" s="401"/>
      <c r="BC97" s="401"/>
      <c r="BD97" s="401"/>
      <c r="BE97" s="401"/>
      <c r="BF97" s="401"/>
      <c r="BG97" s="401"/>
      <c r="BH97" s="401"/>
      <c r="BI97" s="401"/>
    </row>
    <row r="98" spans="1:61" x14ac:dyDescent="0.2">
      <c r="A98" s="139"/>
      <c r="B98" s="140"/>
      <c r="C98" s="462" t="s">
        <v>30</v>
      </c>
      <c r="D98" s="463"/>
      <c r="E98" s="158" t="s">
        <v>114</v>
      </c>
      <c r="F98" s="142"/>
      <c r="G98" s="142"/>
      <c r="H98" s="142"/>
      <c r="I98" s="142"/>
      <c r="J98" s="142"/>
      <c r="K98" s="142"/>
      <c r="L98" s="142"/>
      <c r="M98" s="142"/>
      <c r="N98" s="142"/>
      <c r="O98" s="142"/>
      <c r="P98" s="142"/>
      <c r="Q98" s="142"/>
      <c r="R98" s="142"/>
      <c r="S98" s="142"/>
      <c r="T98" s="142"/>
      <c r="U98" s="142"/>
      <c r="V98" s="142"/>
      <c r="W98" s="142"/>
      <c r="X98" s="142"/>
      <c r="Y98" s="142"/>
      <c r="Z98" s="143"/>
      <c r="AA98" s="143"/>
      <c r="AB98" s="143"/>
      <c r="AC98" s="143"/>
      <c r="AD98" s="144"/>
      <c r="AE98" s="455">
        <v>281</v>
      </c>
      <c r="AF98" s="455"/>
      <c r="AG98" s="455"/>
      <c r="AH98" s="456"/>
      <c r="AI98" s="457"/>
      <c r="AJ98" s="457"/>
      <c r="AK98" s="457"/>
      <c r="AL98" s="457"/>
      <c r="AM98" s="457"/>
      <c r="AN98" s="457"/>
      <c r="AO98" s="457"/>
      <c r="AP98" s="458"/>
      <c r="AQ98" s="459"/>
      <c r="AR98" s="460"/>
      <c r="AS98" s="460"/>
      <c r="AT98" s="460"/>
      <c r="AU98" s="460"/>
      <c r="AV98" s="460"/>
      <c r="AW98" s="460"/>
      <c r="AX98" s="460"/>
      <c r="AY98" s="461"/>
      <c r="BA98" s="401"/>
      <c r="BB98" s="401"/>
      <c r="BC98" s="401"/>
      <c r="BD98" s="401"/>
      <c r="BE98" s="401"/>
      <c r="BF98" s="401"/>
      <c r="BG98" s="401"/>
      <c r="BH98" s="401"/>
      <c r="BI98" s="401"/>
    </row>
    <row r="99" spans="1:61" x14ac:dyDescent="0.2">
      <c r="A99" s="139"/>
      <c r="B99" s="140"/>
      <c r="C99" s="462" t="s">
        <v>52</v>
      </c>
      <c r="D99" s="463"/>
      <c r="E99" s="141" t="s">
        <v>115</v>
      </c>
      <c r="F99" s="142"/>
      <c r="G99" s="142"/>
      <c r="H99" s="142"/>
      <c r="I99" s="142"/>
      <c r="J99" s="142"/>
      <c r="K99" s="142"/>
      <c r="L99" s="142"/>
      <c r="M99" s="142"/>
      <c r="N99" s="142"/>
      <c r="O99" s="142"/>
      <c r="P99" s="142"/>
      <c r="Q99" s="142"/>
      <c r="R99" s="142"/>
      <c r="S99" s="142"/>
      <c r="T99" s="142"/>
      <c r="U99" s="142"/>
      <c r="V99" s="142"/>
      <c r="W99" s="142"/>
      <c r="X99" s="142"/>
      <c r="Y99" s="142"/>
      <c r="Z99" s="143"/>
      <c r="AA99" s="143"/>
      <c r="AB99" s="143"/>
      <c r="AC99" s="143"/>
      <c r="AD99" s="144"/>
      <c r="AE99" s="455">
        <v>282</v>
      </c>
      <c r="AF99" s="455"/>
      <c r="AG99" s="455"/>
      <c r="AH99" s="456">
        <v>19277784</v>
      </c>
      <c r="AI99" s="457"/>
      <c r="AJ99" s="457"/>
      <c r="AK99" s="457"/>
      <c r="AL99" s="457"/>
      <c r="AM99" s="457"/>
      <c r="AN99" s="457"/>
      <c r="AO99" s="457"/>
      <c r="AP99" s="458"/>
      <c r="AQ99" s="459">
        <v>33525146</v>
      </c>
      <c r="AR99" s="460"/>
      <c r="AS99" s="460"/>
      <c r="AT99" s="460"/>
      <c r="AU99" s="460"/>
      <c r="AV99" s="460"/>
      <c r="AW99" s="460"/>
      <c r="AX99" s="460"/>
      <c r="AY99" s="461"/>
      <c r="BA99" s="401"/>
      <c r="BB99" s="401"/>
      <c r="BC99" s="401"/>
      <c r="BD99" s="401"/>
      <c r="BE99" s="401"/>
      <c r="BF99" s="401"/>
      <c r="BG99" s="401"/>
      <c r="BH99" s="401"/>
      <c r="BI99" s="401"/>
    </row>
    <row r="100" spans="1:61" x14ac:dyDescent="0.2">
      <c r="A100" s="126"/>
      <c r="B100" s="127"/>
      <c r="C100" s="453"/>
      <c r="D100" s="454"/>
      <c r="E100" s="128" t="s">
        <v>116</v>
      </c>
      <c r="F100" s="129"/>
      <c r="G100" s="129"/>
      <c r="H100" s="129"/>
      <c r="I100" s="129"/>
      <c r="J100" s="129"/>
      <c r="K100" s="129"/>
      <c r="L100" s="129"/>
      <c r="M100" s="129"/>
      <c r="N100" s="129"/>
      <c r="O100" s="129"/>
      <c r="P100" s="129"/>
      <c r="Q100" s="129"/>
      <c r="R100" s="129"/>
      <c r="S100" s="129"/>
      <c r="T100" s="129"/>
      <c r="U100" s="129"/>
      <c r="V100" s="129"/>
      <c r="W100" s="129"/>
      <c r="X100" s="129"/>
      <c r="Y100" s="129"/>
      <c r="Z100" s="130"/>
      <c r="AA100" s="130"/>
      <c r="AB100" s="130"/>
      <c r="AC100" s="130"/>
      <c r="AD100" s="131"/>
      <c r="AE100" s="455">
        <v>283</v>
      </c>
      <c r="AF100" s="455"/>
      <c r="AG100" s="455"/>
      <c r="AH100" s="456">
        <f>AH88-AH94</f>
        <v>2038921</v>
      </c>
      <c r="AI100" s="457"/>
      <c r="AJ100" s="457"/>
      <c r="AK100" s="457"/>
      <c r="AL100" s="457"/>
      <c r="AM100" s="457"/>
      <c r="AN100" s="457"/>
      <c r="AO100" s="457"/>
      <c r="AP100" s="458"/>
      <c r="AQ100" s="456">
        <f>AQ88-AQ94</f>
        <v>1661849</v>
      </c>
      <c r="AR100" s="457"/>
      <c r="AS100" s="457"/>
      <c r="AT100" s="457"/>
      <c r="AU100" s="457"/>
      <c r="AV100" s="457"/>
      <c r="AW100" s="457"/>
      <c r="AX100" s="457"/>
      <c r="AY100" s="458"/>
      <c r="BA100" s="401"/>
      <c r="BB100" s="401"/>
      <c r="BC100" s="401"/>
      <c r="BD100" s="401"/>
      <c r="BE100" s="401"/>
      <c r="BF100" s="401"/>
      <c r="BG100" s="401"/>
      <c r="BH100" s="401"/>
      <c r="BI100" s="401"/>
    </row>
    <row r="101" spans="1:61" x14ac:dyDescent="0.2">
      <c r="A101" s="148"/>
      <c r="B101" s="149"/>
      <c r="C101" s="471"/>
      <c r="D101" s="472"/>
      <c r="E101" s="128" t="s">
        <v>117</v>
      </c>
      <c r="F101" s="151"/>
      <c r="G101" s="151"/>
      <c r="H101" s="151"/>
      <c r="I101" s="151"/>
      <c r="J101" s="151"/>
      <c r="K101" s="151"/>
      <c r="L101" s="151"/>
      <c r="M101" s="151"/>
      <c r="N101" s="151"/>
      <c r="O101" s="151"/>
      <c r="P101" s="151"/>
      <c r="Q101" s="151"/>
      <c r="R101" s="151"/>
      <c r="S101" s="151"/>
      <c r="T101" s="151"/>
      <c r="U101" s="151"/>
      <c r="V101" s="151"/>
      <c r="W101" s="151"/>
      <c r="X101" s="151"/>
      <c r="Y101" s="151"/>
      <c r="Z101" s="152"/>
      <c r="AA101" s="152"/>
      <c r="AB101" s="152"/>
      <c r="AC101" s="152"/>
      <c r="AD101" s="153"/>
      <c r="AE101" s="473">
        <v>284</v>
      </c>
      <c r="AF101" s="473"/>
      <c r="AG101" s="473"/>
      <c r="AH101" s="474"/>
      <c r="AI101" s="475"/>
      <c r="AJ101" s="475"/>
      <c r="AK101" s="475"/>
      <c r="AL101" s="475"/>
      <c r="AM101" s="475"/>
      <c r="AN101" s="475"/>
      <c r="AO101" s="475"/>
      <c r="AP101" s="476"/>
      <c r="AQ101" s="464"/>
      <c r="AR101" s="465"/>
      <c r="AS101" s="465"/>
      <c r="AT101" s="465"/>
      <c r="AU101" s="465"/>
      <c r="AV101" s="465"/>
      <c r="AW101" s="465"/>
      <c r="AX101" s="465"/>
      <c r="AY101" s="466"/>
      <c r="BA101" s="401"/>
      <c r="BB101" s="401"/>
      <c r="BC101" s="401"/>
      <c r="BD101" s="401"/>
      <c r="BE101" s="401"/>
      <c r="BF101" s="401"/>
      <c r="BG101" s="401"/>
      <c r="BH101" s="401"/>
      <c r="BI101" s="401"/>
    </row>
    <row r="102" spans="1:61" x14ac:dyDescent="0.2">
      <c r="A102" s="155"/>
      <c r="B102" s="156"/>
      <c r="C102" s="479"/>
      <c r="D102" s="480"/>
      <c r="E102" s="157" t="s">
        <v>118</v>
      </c>
      <c r="F102" s="114"/>
      <c r="G102" s="114"/>
      <c r="H102" s="114"/>
      <c r="I102" s="114"/>
      <c r="J102" s="114"/>
      <c r="K102" s="114"/>
      <c r="L102" s="114"/>
      <c r="M102" s="114"/>
      <c r="N102" s="114"/>
      <c r="O102" s="114"/>
      <c r="P102" s="114"/>
      <c r="Q102" s="114"/>
      <c r="R102" s="114"/>
      <c r="S102" s="114"/>
      <c r="T102" s="114"/>
      <c r="U102" s="114"/>
      <c r="V102" s="114"/>
      <c r="W102" s="114"/>
      <c r="X102" s="114"/>
      <c r="Y102" s="114"/>
      <c r="Z102" s="115"/>
      <c r="AA102" s="115"/>
      <c r="AB102" s="115"/>
      <c r="AC102" s="115"/>
      <c r="AD102" s="116"/>
      <c r="AE102" s="429">
        <v>285</v>
      </c>
      <c r="AF102" s="429"/>
      <c r="AG102" s="429"/>
      <c r="AH102" s="430">
        <f>AH85+AH100-AH86-AH101</f>
        <v>3676233</v>
      </c>
      <c r="AI102" s="431"/>
      <c r="AJ102" s="431"/>
      <c r="AK102" s="431"/>
      <c r="AL102" s="431"/>
      <c r="AM102" s="431"/>
      <c r="AN102" s="431"/>
      <c r="AO102" s="431"/>
      <c r="AP102" s="433"/>
      <c r="AQ102" s="468">
        <v>0</v>
      </c>
      <c r="AR102" s="469"/>
      <c r="AS102" s="469"/>
      <c r="AT102" s="469"/>
      <c r="AU102" s="469"/>
      <c r="AV102" s="469"/>
      <c r="AW102" s="469"/>
      <c r="AX102" s="469"/>
      <c r="AY102" s="470"/>
      <c r="BA102" s="401"/>
      <c r="BB102" s="401"/>
      <c r="BC102" s="401"/>
      <c r="BD102" s="401"/>
      <c r="BE102" s="401"/>
      <c r="BF102" s="401"/>
      <c r="BG102" s="401"/>
      <c r="BH102" s="401"/>
      <c r="BI102" s="401"/>
    </row>
    <row r="103" spans="1:61" x14ac:dyDescent="0.2">
      <c r="A103" s="148"/>
      <c r="B103" s="149"/>
      <c r="C103" s="471"/>
      <c r="D103" s="472"/>
      <c r="E103" s="150" t="s">
        <v>119</v>
      </c>
      <c r="F103" s="151"/>
      <c r="G103" s="151"/>
      <c r="H103" s="151"/>
      <c r="I103" s="151"/>
      <c r="J103" s="151"/>
      <c r="K103" s="151"/>
      <c r="L103" s="151"/>
      <c r="M103" s="151"/>
      <c r="N103" s="151"/>
      <c r="O103" s="151"/>
      <c r="P103" s="151"/>
      <c r="Q103" s="151"/>
      <c r="R103" s="151"/>
      <c r="S103" s="151"/>
      <c r="T103" s="151"/>
      <c r="U103" s="151"/>
      <c r="V103" s="151"/>
      <c r="W103" s="151"/>
      <c r="X103" s="151"/>
      <c r="Y103" s="151"/>
      <c r="Z103" s="152"/>
      <c r="AA103" s="152"/>
      <c r="AB103" s="152"/>
      <c r="AC103" s="152"/>
      <c r="AD103" s="153"/>
      <c r="AE103" s="473">
        <v>286</v>
      </c>
      <c r="AF103" s="473"/>
      <c r="AG103" s="473"/>
      <c r="AH103" s="474"/>
      <c r="AI103" s="475"/>
      <c r="AJ103" s="475"/>
      <c r="AK103" s="475"/>
      <c r="AL103" s="475"/>
      <c r="AM103" s="475"/>
      <c r="AN103" s="475"/>
      <c r="AO103" s="475"/>
      <c r="AP103" s="476"/>
      <c r="AQ103" s="464">
        <f>AQ86+AQ101-AQ85-AQ100</f>
        <v>34702360</v>
      </c>
      <c r="AR103" s="465"/>
      <c r="AS103" s="465"/>
      <c r="AT103" s="465"/>
      <c r="AU103" s="465"/>
      <c r="AV103" s="465"/>
      <c r="AW103" s="465"/>
      <c r="AX103" s="465"/>
      <c r="AY103" s="466"/>
      <c r="BA103" s="401"/>
      <c r="BB103" s="401"/>
      <c r="BC103" s="401"/>
      <c r="BD103" s="401"/>
      <c r="BE103" s="401"/>
      <c r="BF103" s="401"/>
      <c r="BG103" s="401"/>
      <c r="BH103" s="401"/>
      <c r="BI103" s="401"/>
    </row>
    <row r="104" spans="1:61" x14ac:dyDescent="0.2">
      <c r="A104" s="426" t="s">
        <v>120</v>
      </c>
      <c r="B104" s="427"/>
      <c r="C104" s="427"/>
      <c r="D104" s="428"/>
      <c r="E104" s="145" t="s">
        <v>121</v>
      </c>
      <c r="F104" s="114"/>
      <c r="G104" s="114"/>
      <c r="H104" s="114"/>
      <c r="I104" s="114"/>
      <c r="J104" s="114"/>
      <c r="K104" s="114"/>
      <c r="L104" s="114"/>
      <c r="M104" s="114"/>
      <c r="N104" s="114"/>
      <c r="O104" s="114"/>
      <c r="P104" s="114"/>
      <c r="Q104" s="114"/>
      <c r="R104" s="114"/>
      <c r="S104" s="114"/>
      <c r="T104" s="114"/>
      <c r="U104" s="114"/>
      <c r="V104" s="114"/>
      <c r="W104" s="114"/>
      <c r="X104" s="114"/>
      <c r="Y104" s="114"/>
      <c r="Z104" s="115"/>
      <c r="AA104" s="115"/>
      <c r="AB104" s="115"/>
      <c r="AC104" s="115"/>
      <c r="AD104" s="116"/>
      <c r="AE104" s="429"/>
      <c r="AF104" s="429"/>
      <c r="AG104" s="429"/>
      <c r="AH104" s="430"/>
      <c r="AI104" s="431"/>
      <c r="AJ104" s="431"/>
      <c r="AK104" s="431"/>
      <c r="AL104" s="431"/>
      <c r="AM104" s="431"/>
      <c r="AN104" s="431"/>
      <c r="AO104" s="431"/>
      <c r="AP104" s="433"/>
      <c r="AQ104" s="468"/>
      <c r="AR104" s="469"/>
      <c r="AS104" s="469"/>
      <c r="AT104" s="469"/>
      <c r="AU104" s="469"/>
      <c r="AV104" s="469"/>
      <c r="AW104" s="469"/>
      <c r="AX104" s="469"/>
      <c r="AY104" s="470"/>
      <c r="BA104" s="401"/>
      <c r="BB104" s="401"/>
      <c r="BC104" s="401"/>
      <c r="BD104" s="401"/>
      <c r="BE104" s="401"/>
      <c r="BF104" s="401"/>
      <c r="BG104" s="401"/>
      <c r="BH104" s="401"/>
      <c r="BI104" s="401"/>
    </row>
    <row r="105" spans="1:61" x14ac:dyDescent="0.2">
      <c r="A105" s="159"/>
      <c r="B105" s="160"/>
      <c r="C105" s="453" t="s">
        <v>10</v>
      </c>
      <c r="D105" s="454"/>
      <c r="E105" s="128" t="s">
        <v>122</v>
      </c>
      <c r="F105" s="129"/>
      <c r="G105" s="129"/>
      <c r="H105" s="129"/>
      <c r="I105" s="129"/>
      <c r="J105" s="129"/>
      <c r="K105" s="129"/>
      <c r="L105" s="129"/>
      <c r="M105" s="129"/>
      <c r="N105" s="129"/>
      <c r="O105" s="129"/>
      <c r="P105" s="129"/>
      <c r="Q105" s="129"/>
      <c r="R105" s="129"/>
      <c r="S105" s="129"/>
      <c r="T105" s="129"/>
      <c r="U105" s="129"/>
      <c r="V105" s="129"/>
      <c r="W105" s="129"/>
      <c r="X105" s="129"/>
      <c r="Y105" s="129"/>
      <c r="Z105" s="130"/>
      <c r="AA105" s="130"/>
      <c r="AB105" s="130"/>
      <c r="AC105" s="130"/>
      <c r="AD105" s="131"/>
      <c r="AE105" s="455">
        <v>287</v>
      </c>
      <c r="AF105" s="455"/>
      <c r="AG105" s="455"/>
      <c r="AH105" s="483">
        <v>1056096</v>
      </c>
      <c r="AI105" s="460"/>
      <c r="AJ105" s="460"/>
      <c r="AK105" s="460"/>
      <c r="AL105" s="460"/>
      <c r="AM105" s="460"/>
      <c r="AN105" s="460"/>
      <c r="AO105" s="460"/>
      <c r="AP105" s="484"/>
      <c r="AQ105" s="459">
        <v>40733</v>
      </c>
      <c r="AR105" s="460"/>
      <c r="AS105" s="460"/>
      <c r="AT105" s="460"/>
      <c r="AU105" s="460"/>
      <c r="AV105" s="460"/>
      <c r="AW105" s="460"/>
      <c r="AX105" s="460"/>
      <c r="AY105" s="461"/>
      <c r="BA105" s="401"/>
      <c r="BB105" s="401"/>
      <c r="BC105" s="401"/>
      <c r="BD105" s="401"/>
      <c r="BE105" s="401"/>
      <c r="BF105" s="401"/>
      <c r="BG105" s="401"/>
      <c r="BH105" s="401"/>
      <c r="BI105" s="401"/>
    </row>
    <row r="106" spans="1:61" x14ac:dyDescent="0.2">
      <c r="A106" s="159"/>
      <c r="B106" s="160"/>
      <c r="C106" s="453" t="s">
        <v>12</v>
      </c>
      <c r="D106" s="454"/>
      <c r="E106" s="128" t="s">
        <v>123</v>
      </c>
      <c r="F106" s="129"/>
      <c r="G106" s="129"/>
      <c r="H106" s="129"/>
      <c r="I106" s="129"/>
      <c r="J106" s="129"/>
      <c r="K106" s="129"/>
      <c r="L106" s="129"/>
      <c r="M106" s="129"/>
      <c r="N106" s="129"/>
      <c r="O106" s="129"/>
      <c r="P106" s="129"/>
      <c r="Q106" s="129"/>
      <c r="R106" s="129"/>
      <c r="S106" s="129"/>
      <c r="T106" s="129"/>
      <c r="U106" s="129"/>
      <c r="V106" s="129"/>
      <c r="W106" s="129"/>
      <c r="X106" s="129"/>
      <c r="Y106" s="129"/>
      <c r="Z106" s="130"/>
      <c r="AA106" s="130"/>
      <c r="AB106" s="130"/>
      <c r="AC106" s="130"/>
      <c r="AD106" s="131"/>
      <c r="AE106" s="455">
        <v>288</v>
      </c>
      <c r="AF106" s="455"/>
      <c r="AG106" s="455"/>
      <c r="AH106" s="483"/>
      <c r="AI106" s="460"/>
      <c r="AJ106" s="460"/>
      <c r="AK106" s="460"/>
      <c r="AL106" s="460"/>
      <c r="AM106" s="460"/>
      <c r="AN106" s="460"/>
      <c r="AO106" s="460"/>
      <c r="AP106" s="484"/>
      <c r="AQ106" s="459"/>
      <c r="AR106" s="460"/>
      <c r="AS106" s="460"/>
      <c r="AT106" s="460"/>
      <c r="AU106" s="460"/>
      <c r="AV106" s="460"/>
      <c r="AW106" s="460"/>
      <c r="AX106" s="460"/>
      <c r="AY106" s="461"/>
      <c r="BA106" s="401"/>
      <c r="BB106" s="401"/>
      <c r="BC106" s="401"/>
      <c r="BD106" s="401"/>
      <c r="BE106" s="401"/>
      <c r="BF106" s="401"/>
      <c r="BG106" s="401"/>
      <c r="BH106" s="401"/>
      <c r="BI106" s="401"/>
    </row>
    <row r="107" spans="1:61" x14ac:dyDescent="0.2">
      <c r="A107" s="161"/>
      <c r="B107" s="162"/>
      <c r="C107" s="485" t="s">
        <v>16</v>
      </c>
      <c r="D107" s="486"/>
      <c r="E107" s="158" t="s">
        <v>124</v>
      </c>
      <c r="F107" s="102"/>
      <c r="G107" s="102"/>
      <c r="H107" s="102"/>
      <c r="I107" s="102"/>
      <c r="J107" s="102"/>
      <c r="K107" s="102"/>
      <c r="L107" s="102"/>
      <c r="M107" s="102"/>
      <c r="N107" s="102"/>
      <c r="O107" s="102"/>
      <c r="P107" s="102"/>
      <c r="Q107" s="102"/>
      <c r="R107" s="102"/>
      <c r="S107" s="102"/>
      <c r="T107" s="102"/>
      <c r="U107" s="102"/>
      <c r="V107" s="102"/>
      <c r="W107" s="102"/>
      <c r="X107" s="102"/>
      <c r="Y107" s="102"/>
      <c r="Z107" s="8"/>
      <c r="AA107" s="8"/>
      <c r="AB107" s="8"/>
      <c r="AC107" s="8"/>
      <c r="AD107" s="163"/>
      <c r="AE107" s="487">
        <v>289</v>
      </c>
      <c r="AF107" s="487"/>
      <c r="AG107" s="487"/>
      <c r="AH107" s="488"/>
      <c r="AI107" s="489"/>
      <c r="AJ107" s="489"/>
      <c r="AK107" s="489"/>
      <c r="AL107" s="489"/>
      <c r="AM107" s="489"/>
      <c r="AN107" s="489"/>
      <c r="AO107" s="489"/>
      <c r="AP107" s="490"/>
      <c r="AQ107" s="464"/>
      <c r="AR107" s="465"/>
      <c r="AS107" s="465"/>
      <c r="AT107" s="465"/>
      <c r="AU107" s="465"/>
      <c r="AV107" s="465"/>
      <c r="AW107" s="465"/>
      <c r="AX107" s="465"/>
      <c r="AY107" s="466"/>
      <c r="BA107" s="402"/>
      <c r="BB107" s="402"/>
      <c r="BC107" s="402"/>
      <c r="BD107" s="402"/>
      <c r="BE107" s="402"/>
      <c r="BF107" s="402"/>
      <c r="BG107" s="402"/>
      <c r="BH107" s="402"/>
      <c r="BI107" s="402"/>
    </row>
    <row r="108" spans="1:61" x14ac:dyDescent="0.2">
      <c r="A108" s="155"/>
      <c r="B108" s="156"/>
      <c r="C108" s="479"/>
      <c r="D108" s="480"/>
      <c r="E108" s="157" t="s">
        <v>125</v>
      </c>
      <c r="F108" s="114"/>
      <c r="G108" s="114"/>
      <c r="H108" s="114"/>
      <c r="I108" s="114"/>
      <c r="J108" s="114"/>
      <c r="K108" s="114"/>
      <c r="L108" s="114"/>
      <c r="M108" s="114"/>
      <c r="N108" s="114"/>
      <c r="O108" s="114"/>
      <c r="P108" s="114"/>
      <c r="Q108" s="114"/>
      <c r="R108" s="114"/>
      <c r="S108" s="114"/>
      <c r="T108" s="114"/>
      <c r="U108" s="114"/>
      <c r="V108" s="114"/>
      <c r="W108" s="114"/>
      <c r="X108" s="114"/>
      <c r="Y108" s="114"/>
      <c r="Z108" s="115"/>
      <c r="AA108" s="115"/>
      <c r="AB108" s="115"/>
      <c r="AC108" s="115"/>
      <c r="AD108" s="116"/>
      <c r="AE108" s="429">
        <v>290</v>
      </c>
      <c r="AF108" s="429"/>
      <c r="AG108" s="429"/>
      <c r="AH108" s="430">
        <v>2620137</v>
      </c>
      <c r="AI108" s="431"/>
      <c r="AJ108" s="431"/>
      <c r="AK108" s="431"/>
      <c r="AL108" s="431"/>
      <c r="AM108" s="431"/>
      <c r="AN108" s="431"/>
      <c r="AO108" s="431"/>
      <c r="AP108" s="433"/>
      <c r="AQ108" s="468">
        <v>0</v>
      </c>
      <c r="AR108" s="469"/>
      <c r="AS108" s="469"/>
      <c r="AT108" s="469"/>
      <c r="AU108" s="469"/>
      <c r="AV108" s="469"/>
      <c r="AW108" s="469"/>
      <c r="AX108" s="469"/>
      <c r="AY108" s="470"/>
      <c r="BA108" s="401"/>
      <c r="BB108" s="401"/>
      <c r="BC108" s="401"/>
      <c r="BD108" s="401"/>
      <c r="BE108" s="401"/>
      <c r="BF108" s="401"/>
      <c r="BG108" s="401"/>
      <c r="BH108" s="401"/>
      <c r="BI108" s="401"/>
    </row>
    <row r="109" spans="1:61" x14ac:dyDescent="0.2">
      <c r="A109" s="148"/>
      <c r="B109" s="149"/>
      <c r="C109" s="471"/>
      <c r="D109" s="472"/>
      <c r="E109" s="150" t="s">
        <v>126</v>
      </c>
      <c r="F109" s="151"/>
      <c r="G109" s="151"/>
      <c r="H109" s="151"/>
      <c r="I109" s="151"/>
      <c r="J109" s="151"/>
      <c r="K109" s="151"/>
      <c r="L109" s="151"/>
      <c r="M109" s="151"/>
      <c r="N109" s="151"/>
      <c r="O109" s="151"/>
      <c r="P109" s="151"/>
      <c r="Q109" s="151"/>
      <c r="R109" s="151"/>
      <c r="S109" s="151"/>
      <c r="T109" s="151"/>
      <c r="U109" s="151"/>
      <c r="V109" s="151"/>
      <c r="W109" s="151"/>
      <c r="X109" s="151"/>
      <c r="Y109" s="151"/>
      <c r="Z109" s="152"/>
      <c r="AA109" s="152"/>
      <c r="AB109" s="152"/>
      <c r="AC109" s="152"/>
      <c r="AD109" s="153"/>
      <c r="AE109" s="473">
        <v>291</v>
      </c>
      <c r="AF109" s="473"/>
      <c r="AG109" s="473"/>
      <c r="AH109" s="474"/>
      <c r="AI109" s="475"/>
      <c r="AJ109" s="475"/>
      <c r="AK109" s="475"/>
      <c r="AL109" s="475"/>
      <c r="AM109" s="475"/>
      <c r="AN109" s="475"/>
      <c r="AO109" s="475"/>
      <c r="AP109" s="476"/>
      <c r="AQ109" s="464">
        <v>34743093</v>
      </c>
      <c r="AR109" s="465"/>
      <c r="AS109" s="465"/>
      <c r="AT109" s="465"/>
      <c r="AU109" s="465"/>
      <c r="AV109" s="465"/>
      <c r="AW109" s="465"/>
      <c r="AX109" s="465"/>
      <c r="AY109" s="466"/>
      <c r="BA109" s="401"/>
      <c r="BB109" s="401"/>
      <c r="BC109" s="401"/>
      <c r="BD109" s="401"/>
      <c r="BE109" s="401"/>
      <c r="BF109" s="401"/>
      <c r="BG109" s="401"/>
      <c r="BH109" s="401"/>
      <c r="BI109" s="401"/>
    </row>
    <row r="110" spans="1:61" x14ac:dyDescent="0.2">
      <c r="A110" s="426" t="s">
        <v>127</v>
      </c>
      <c r="B110" s="427"/>
      <c r="C110" s="427"/>
      <c r="D110" s="428"/>
      <c r="E110" s="145" t="s">
        <v>128</v>
      </c>
      <c r="F110" s="114"/>
      <c r="G110" s="114"/>
      <c r="H110" s="114"/>
      <c r="I110" s="114"/>
      <c r="J110" s="114"/>
      <c r="K110" s="114"/>
      <c r="L110" s="114"/>
      <c r="M110" s="114"/>
      <c r="N110" s="114"/>
      <c r="O110" s="114"/>
      <c r="P110" s="114"/>
      <c r="Q110" s="114"/>
      <c r="R110" s="114"/>
      <c r="S110" s="114"/>
      <c r="T110" s="114"/>
      <c r="U110" s="114"/>
      <c r="V110" s="114"/>
      <c r="W110" s="114"/>
      <c r="X110" s="114"/>
      <c r="Y110" s="114"/>
      <c r="Z110" s="115"/>
      <c r="AA110" s="115"/>
      <c r="AB110" s="115"/>
      <c r="AC110" s="115"/>
      <c r="AD110" s="116"/>
      <c r="AE110" s="429"/>
      <c r="AF110" s="429"/>
      <c r="AG110" s="429"/>
      <c r="AH110" s="430"/>
      <c r="AI110" s="431"/>
      <c r="AJ110" s="431"/>
      <c r="AK110" s="431"/>
      <c r="AL110" s="431"/>
      <c r="AM110" s="431"/>
      <c r="AN110" s="431"/>
      <c r="AO110" s="431"/>
      <c r="AP110" s="433"/>
      <c r="AQ110" s="468"/>
      <c r="AR110" s="469"/>
      <c r="AS110" s="469"/>
      <c r="AT110" s="469"/>
      <c r="AU110" s="469"/>
      <c r="AV110" s="469"/>
      <c r="AW110" s="469"/>
      <c r="AX110" s="469"/>
      <c r="AY110" s="470"/>
      <c r="BA110" s="401"/>
      <c r="BB110" s="401"/>
      <c r="BC110" s="401"/>
      <c r="BD110" s="401"/>
      <c r="BE110" s="401"/>
      <c r="BF110" s="401"/>
      <c r="BG110" s="401"/>
      <c r="BH110" s="401"/>
      <c r="BI110" s="401"/>
    </row>
    <row r="111" spans="1:61" s="72" customFormat="1" x14ac:dyDescent="0.2">
      <c r="A111" s="117"/>
      <c r="B111" s="146"/>
      <c r="C111" s="398" t="s">
        <v>10</v>
      </c>
      <c r="D111" s="467"/>
      <c r="E111" s="147" t="s">
        <v>129</v>
      </c>
      <c r="F111" s="120"/>
      <c r="G111" s="120"/>
      <c r="H111" s="120"/>
      <c r="I111" s="120"/>
      <c r="J111" s="120"/>
      <c r="K111" s="120"/>
      <c r="L111" s="120"/>
      <c r="M111" s="120"/>
      <c r="N111" s="120"/>
      <c r="O111" s="120"/>
      <c r="P111" s="120"/>
      <c r="Q111" s="120"/>
      <c r="R111" s="120"/>
      <c r="S111" s="120"/>
      <c r="T111" s="120"/>
      <c r="U111" s="120"/>
      <c r="V111" s="120"/>
      <c r="W111" s="120"/>
      <c r="X111" s="120"/>
      <c r="Y111" s="120"/>
      <c r="Z111" s="82"/>
      <c r="AA111" s="82"/>
      <c r="AB111" s="82"/>
      <c r="AC111" s="82"/>
      <c r="AD111" s="121"/>
      <c r="AE111" s="449">
        <v>292</v>
      </c>
      <c r="AF111" s="449"/>
      <c r="AG111" s="449"/>
      <c r="AH111" s="450"/>
      <c r="AI111" s="451"/>
      <c r="AJ111" s="451"/>
      <c r="AK111" s="451"/>
      <c r="AL111" s="451"/>
      <c r="AM111" s="451"/>
      <c r="AN111" s="451"/>
      <c r="AO111" s="451"/>
      <c r="AP111" s="452"/>
      <c r="AQ111" s="446"/>
      <c r="AR111" s="447"/>
      <c r="AS111" s="447"/>
      <c r="AT111" s="447"/>
      <c r="AU111" s="447"/>
      <c r="AV111" s="447"/>
      <c r="AW111" s="447"/>
      <c r="AX111" s="447"/>
      <c r="AY111" s="448"/>
      <c r="AZ111" s="82"/>
      <c r="BA111" s="401"/>
      <c r="BB111" s="401"/>
      <c r="BC111" s="401"/>
      <c r="BD111" s="401"/>
      <c r="BE111" s="401"/>
      <c r="BF111" s="401"/>
      <c r="BG111" s="401"/>
      <c r="BH111" s="401"/>
      <c r="BI111" s="401"/>
    </row>
    <row r="112" spans="1:61" x14ac:dyDescent="0.2">
      <c r="A112" s="139"/>
      <c r="B112" s="140"/>
      <c r="C112" s="462" t="s">
        <v>24</v>
      </c>
      <c r="D112" s="463"/>
      <c r="E112" s="141" t="s">
        <v>130</v>
      </c>
      <c r="F112" s="142"/>
      <c r="G112" s="142"/>
      <c r="H112" s="142"/>
      <c r="I112" s="142"/>
      <c r="J112" s="142"/>
      <c r="K112" s="142"/>
      <c r="L112" s="142"/>
      <c r="M112" s="142"/>
      <c r="N112" s="142"/>
      <c r="O112" s="142"/>
      <c r="P112" s="142"/>
      <c r="Q112" s="142"/>
      <c r="R112" s="142"/>
      <c r="S112" s="142"/>
      <c r="T112" s="142"/>
      <c r="U112" s="142"/>
      <c r="V112" s="142"/>
      <c r="W112" s="142"/>
      <c r="X112" s="142"/>
      <c r="Y112" s="142"/>
      <c r="Z112" s="143"/>
      <c r="AA112" s="143"/>
      <c r="AB112" s="143"/>
      <c r="AC112" s="143"/>
      <c r="AD112" s="144"/>
      <c r="AE112" s="455">
        <v>293</v>
      </c>
      <c r="AF112" s="455"/>
      <c r="AG112" s="455"/>
      <c r="AH112" s="456"/>
      <c r="AI112" s="457"/>
      <c r="AJ112" s="457"/>
      <c r="AK112" s="457"/>
      <c r="AL112" s="457"/>
      <c r="AM112" s="457"/>
      <c r="AN112" s="457"/>
      <c r="AO112" s="457"/>
      <c r="AP112" s="458"/>
      <c r="AQ112" s="459"/>
      <c r="AR112" s="460"/>
      <c r="AS112" s="460"/>
      <c r="AT112" s="460"/>
      <c r="AU112" s="460"/>
      <c r="AV112" s="460"/>
      <c r="AW112" s="460"/>
      <c r="AX112" s="460"/>
      <c r="AY112" s="461"/>
      <c r="BA112" s="401"/>
      <c r="BB112" s="401"/>
      <c r="BC112" s="401"/>
      <c r="BD112" s="401"/>
      <c r="BE112" s="401"/>
      <c r="BF112" s="401"/>
      <c r="BG112" s="401"/>
      <c r="BH112" s="401"/>
      <c r="BI112" s="401"/>
    </row>
    <row r="113" spans="1:61" x14ac:dyDescent="0.2">
      <c r="A113" s="139"/>
      <c r="B113" s="140"/>
      <c r="C113" s="462" t="s">
        <v>26</v>
      </c>
      <c r="D113" s="463"/>
      <c r="E113" s="141" t="s">
        <v>131</v>
      </c>
      <c r="F113" s="142"/>
      <c r="G113" s="142"/>
      <c r="H113" s="142"/>
      <c r="I113" s="142"/>
      <c r="J113" s="142"/>
      <c r="K113" s="142"/>
      <c r="L113" s="142"/>
      <c r="M113" s="142"/>
      <c r="N113" s="142"/>
      <c r="O113" s="142"/>
      <c r="P113" s="142"/>
      <c r="Q113" s="142"/>
      <c r="R113" s="142"/>
      <c r="S113" s="142"/>
      <c r="T113" s="142"/>
      <c r="U113" s="142"/>
      <c r="V113" s="142"/>
      <c r="W113" s="142"/>
      <c r="X113" s="142"/>
      <c r="Y113" s="142"/>
      <c r="Z113" s="143"/>
      <c r="AA113" s="143"/>
      <c r="AB113" s="143"/>
      <c r="AC113" s="143"/>
      <c r="AD113" s="144"/>
      <c r="AE113" s="455">
        <v>294</v>
      </c>
      <c r="AF113" s="455"/>
      <c r="AG113" s="455"/>
      <c r="AH113" s="456"/>
      <c r="AI113" s="457"/>
      <c r="AJ113" s="457"/>
      <c r="AK113" s="457"/>
      <c r="AL113" s="457"/>
      <c r="AM113" s="457"/>
      <c r="AN113" s="457"/>
      <c r="AO113" s="457"/>
      <c r="AP113" s="458"/>
      <c r="AQ113" s="459"/>
      <c r="AR113" s="460"/>
      <c r="AS113" s="460"/>
      <c r="AT113" s="460"/>
      <c r="AU113" s="460"/>
      <c r="AV113" s="460"/>
      <c r="AW113" s="460"/>
      <c r="AX113" s="460"/>
      <c r="AY113" s="461"/>
      <c r="BA113" s="401"/>
      <c r="BB113" s="401"/>
      <c r="BC113" s="401"/>
      <c r="BD113" s="401"/>
      <c r="BE113" s="401"/>
      <c r="BF113" s="401"/>
      <c r="BG113" s="401"/>
      <c r="BH113" s="401"/>
      <c r="BI113" s="401"/>
    </row>
    <row r="114" spans="1:61" x14ac:dyDescent="0.2">
      <c r="A114" s="139"/>
      <c r="B114" s="140"/>
      <c r="C114" s="462" t="s">
        <v>28</v>
      </c>
      <c r="D114" s="463"/>
      <c r="E114" s="141" t="s">
        <v>132</v>
      </c>
      <c r="F114" s="142"/>
      <c r="G114" s="142"/>
      <c r="H114" s="142"/>
      <c r="I114" s="142"/>
      <c r="J114" s="142"/>
      <c r="K114" s="142"/>
      <c r="L114" s="142"/>
      <c r="M114" s="142"/>
      <c r="N114" s="142"/>
      <c r="O114" s="142"/>
      <c r="P114" s="142"/>
      <c r="Q114" s="142"/>
      <c r="R114" s="142"/>
      <c r="S114" s="142"/>
      <c r="T114" s="142"/>
      <c r="U114" s="142"/>
      <c r="V114" s="142"/>
      <c r="W114" s="142"/>
      <c r="X114" s="142"/>
      <c r="Y114" s="142"/>
      <c r="Z114" s="143"/>
      <c r="AA114" s="143"/>
      <c r="AB114" s="143"/>
      <c r="AC114" s="143"/>
      <c r="AD114" s="144"/>
      <c r="AE114" s="455">
        <v>295</v>
      </c>
      <c r="AF114" s="455"/>
      <c r="AG114" s="455"/>
      <c r="AH114" s="456"/>
      <c r="AI114" s="457"/>
      <c r="AJ114" s="457"/>
      <c r="AK114" s="457"/>
      <c r="AL114" s="457"/>
      <c r="AM114" s="457"/>
      <c r="AN114" s="457"/>
      <c r="AO114" s="457"/>
      <c r="AP114" s="458"/>
      <c r="AQ114" s="459"/>
      <c r="AR114" s="460"/>
      <c r="AS114" s="460"/>
      <c r="AT114" s="460"/>
      <c r="AU114" s="460"/>
      <c r="AV114" s="460"/>
      <c r="AW114" s="460"/>
      <c r="AX114" s="460"/>
      <c r="AY114" s="461"/>
      <c r="BA114" s="402"/>
      <c r="BB114" s="402"/>
      <c r="BC114" s="402"/>
      <c r="BD114" s="402"/>
      <c r="BE114" s="402"/>
      <c r="BF114" s="402"/>
      <c r="BG114" s="402"/>
      <c r="BH114" s="402"/>
      <c r="BI114" s="402"/>
    </row>
    <row r="115" spans="1:61" x14ac:dyDescent="0.2">
      <c r="A115" s="139"/>
      <c r="B115" s="140"/>
      <c r="C115" s="462" t="s">
        <v>30</v>
      </c>
      <c r="D115" s="463"/>
      <c r="E115" s="141" t="s">
        <v>133</v>
      </c>
      <c r="F115" s="142"/>
      <c r="G115" s="142"/>
      <c r="H115" s="142"/>
      <c r="I115" s="142"/>
      <c r="J115" s="142"/>
      <c r="K115" s="142"/>
      <c r="L115" s="142"/>
      <c r="M115" s="142"/>
      <c r="N115" s="142"/>
      <c r="O115" s="142"/>
      <c r="P115" s="142"/>
      <c r="Q115" s="142"/>
      <c r="R115" s="142"/>
      <c r="S115" s="142"/>
      <c r="T115" s="142"/>
      <c r="U115" s="142"/>
      <c r="V115" s="142"/>
      <c r="W115" s="142"/>
      <c r="X115" s="142"/>
      <c r="Y115" s="142"/>
      <c r="Z115" s="143"/>
      <c r="AA115" s="143"/>
      <c r="AB115" s="143"/>
      <c r="AC115" s="143"/>
      <c r="AD115" s="144"/>
      <c r="AE115" s="455">
        <v>296</v>
      </c>
      <c r="AF115" s="455"/>
      <c r="AG115" s="455"/>
      <c r="AH115" s="456"/>
      <c r="AI115" s="457"/>
      <c r="AJ115" s="457"/>
      <c r="AK115" s="457"/>
      <c r="AL115" s="457"/>
      <c r="AM115" s="457"/>
      <c r="AN115" s="457"/>
      <c r="AO115" s="457"/>
      <c r="AP115" s="458"/>
      <c r="AQ115" s="459"/>
      <c r="AR115" s="460"/>
      <c r="AS115" s="460"/>
      <c r="AT115" s="460"/>
      <c r="AU115" s="460"/>
      <c r="AV115" s="460"/>
      <c r="AW115" s="460"/>
      <c r="AX115" s="460"/>
      <c r="AY115" s="461"/>
      <c r="BA115" s="401"/>
      <c r="BB115" s="401"/>
      <c r="BC115" s="401"/>
      <c r="BD115" s="401"/>
      <c r="BE115" s="401"/>
      <c r="BF115" s="401"/>
      <c r="BG115" s="401"/>
      <c r="BH115" s="401"/>
      <c r="BI115" s="401"/>
    </row>
    <row r="116" spans="1:61" x14ac:dyDescent="0.2">
      <c r="A116" s="139"/>
      <c r="B116" s="140"/>
      <c r="C116" s="462" t="s">
        <v>52</v>
      </c>
      <c r="D116" s="463"/>
      <c r="E116" s="141" t="s">
        <v>134</v>
      </c>
      <c r="F116" s="142"/>
      <c r="G116" s="142"/>
      <c r="H116" s="142"/>
      <c r="I116" s="142"/>
      <c r="J116" s="142"/>
      <c r="K116" s="142"/>
      <c r="L116" s="142"/>
      <c r="M116" s="142"/>
      <c r="N116" s="142"/>
      <c r="O116" s="142"/>
      <c r="P116" s="142"/>
      <c r="Q116" s="142"/>
      <c r="R116" s="142"/>
      <c r="S116" s="142"/>
      <c r="T116" s="142"/>
      <c r="U116" s="142"/>
      <c r="V116" s="142"/>
      <c r="W116" s="142"/>
      <c r="X116" s="142"/>
      <c r="Y116" s="142"/>
      <c r="Z116" s="143"/>
      <c r="AA116" s="143"/>
      <c r="AB116" s="143"/>
      <c r="AC116" s="143"/>
      <c r="AD116" s="144"/>
      <c r="AE116" s="455">
        <v>297</v>
      </c>
      <c r="AF116" s="455"/>
      <c r="AG116" s="455"/>
      <c r="AH116" s="456"/>
      <c r="AI116" s="457"/>
      <c r="AJ116" s="457"/>
      <c r="AK116" s="457"/>
      <c r="AL116" s="457"/>
      <c r="AM116" s="457"/>
      <c r="AN116" s="457"/>
      <c r="AO116" s="457"/>
      <c r="AP116" s="458"/>
      <c r="AQ116" s="459"/>
      <c r="AR116" s="460"/>
      <c r="AS116" s="460"/>
      <c r="AT116" s="460"/>
      <c r="AU116" s="460"/>
      <c r="AV116" s="460"/>
      <c r="AW116" s="460"/>
      <c r="AX116" s="460"/>
      <c r="AY116" s="461"/>
      <c r="BA116" s="401"/>
      <c r="BB116" s="401"/>
      <c r="BC116" s="401"/>
      <c r="BD116" s="401"/>
      <c r="BE116" s="401"/>
      <c r="BF116" s="401"/>
      <c r="BG116" s="401"/>
      <c r="BH116" s="401"/>
      <c r="BI116" s="401"/>
    </row>
    <row r="117" spans="1:61" x14ac:dyDescent="0.2">
      <c r="A117" s="126"/>
      <c r="B117" s="127"/>
      <c r="C117" s="462" t="s">
        <v>54</v>
      </c>
      <c r="D117" s="463"/>
      <c r="E117" s="128" t="s">
        <v>135</v>
      </c>
      <c r="F117" s="129"/>
      <c r="G117" s="129"/>
      <c r="H117" s="129"/>
      <c r="I117" s="129"/>
      <c r="J117" s="129"/>
      <c r="K117" s="129"/>
      <c r="L117" s="129"/>
      <c r="M117" s="129"/>
      <c r="N117" s="129"/>
      <c r="O117" s="129"/>
      <c r="P117" s="129"/>
      <c r="Q117" s="129"/>
      <c r="R117" s="129"/>
      <c r="S117" s="129"/>
      <c r="T117" s="129"/>
      <c r="U117" s="129"/>
      <c r="V117" s="129"/>
      <c r="W117" s="129"/>
      <c r="X117" s="129"/>
      <c r="Y117" s="129"/>
      <c r="Z117" s="130"/>
      <c r="AA117" s="130"/>
      <c r="AB117" s="130"/>
      <c r="AC117" s="130"/>
      <c r="AD117" s="131"/>
      <c r="AE117" s="455">
        <v>298</v>
      </c>
      <c r="AF117" s="455"/>
      <c r="AG117" s="455"/>
      <c r="AH117" s="456"/>
      <c r="AI117" s="457"/>
      <c r="AJ117" s="457"/>
      <c r="AK117" s="457"/>
      <c r="AL117" s="457"/>
      <c r="AM117" s="457"/>
      <c r="AN117" s="457"/>
      <c r="AO117" s="457"/>
      <c r="AP117" s="458"/>
      <c r="AQ117" s="459"/>
      <c r="AR117" s="460"/>
      <c r="AS117" s="460"/>
      <c r="AT117" s="460"/>
      <c r="AU117" s="460"/>
      <c r="AV117" s="460"/>
      <c r="AW117" s="460"/>
      <c r="AX117" s="460"/>
      <c r="AY117" s="461"/>
      <c r="BA117" s="401"/>
      <c r="BB117" s="401"/>
      <c r="BC117" s="401"/>
      <c r="BD117" s="401"/>
      <c r="BE117" s="401"/>
      <c r="BF117" s="401"/>
      <c r="BG117" s="401"/>
      <c r="BH117" s="401"/>
      <c r="BI117" s="401"/>
    </row>
    <row r="118" spans="1:61" s="72" customFormat="1" x14ac:dyDescent="0.2">
      <c r="A118" s="154"/>
      <c r="B118" s="118"/>
      <c r="C118" s="440" t="s">
        <v>12</v>
      </c>
      <c r="D118" s="441"/>
      <c r="E118" s="119" t="s">
        <v>136</v>
      </c>
      <c r="F118" s="123"/>
      <c r="G118" s="123"/>
      <c r="H118" s="123"/>
      <c r="I118" s="123"/>
      <c r="J118" s="123"/>
      <c r="K118" s="123"/>
      <c r="L118" s="123"/>
      <c r="M118" s="123"/>
      <c r="N118" s="123"/>
      <c r="O118" s="123"/>
      <c r="P118" s="123"/>
      <c r="Q118" s="123"/>
      <c r="R118" s="123"/>
      <c r="S118" s="123"/>
      <c r="T118" s="123"/>
      <c r="U118" s="123"/>
      <c r="V118" s="123"/>
      <c r="W118" s="123"/>
      <c r="X118" s="123"/>
      <c r="Y118" s="123"/>
      <c r="Z118" s="124"/>
      <c r="AA118" s="124"/>
      <c r="AB118" s="124"/>
      <c r="AC118" s="124"/>
      <c r="AD118" s="125"/>
      <c r="AE118" s="442">
        <v>299</v>
      </c>
      <c r="AF118" s="442"/>
      <c r="AG118" s="442"/>
      <c r="AH118" s="482"/>
      <c r="AI118" s="447"/>
      <c r="AJ118" s="447"/>
      <c r="AK118" s="447"/>
      <c r="AL118" s="447"/>
      <c r="AM118" s="447"/>
      <c r="AN118" s="447"/>
      <c r="AO118" s="447"/>
      <c r="AP118" s="491"/>
      <c r="AQ118" s="446"/>
      <c r="AR118" s="447"/>
      <c r="AS118" s="447"/>
      <c r="AT118" s="447"/>
      <c r="AU118" s="447"/>
      <c r="AV118" s="447"/>
      <c r="AW118" s="447"/>
      <c r="AX118" s="447"/>
      <c r="AY118" s="448"/>
      <c r="AZ118" s="82"/>
      <c r="BA118" s="401"/>
      <c r="BB118" s="401"/>
      <c r="BC118" s="401"/>
      <c r="BD118" s="401"/>
      <c r="BE118" s="401"/>
      <c r="BF118" s="401"/>
      <c r="BG118" s="401"/>
      <c r="BH118" s="401"/>
      <c r="BI118" s="401"/>
    </row>
    <row r="119" spans="1:61" x14ac:dyDescent="0.2">
      <c r="A119" s="139"/>
      <c r="B119" s="140"/>
      <c r="C119" s="462" t="s">
        <v>24</v>
      </c>
      <c r="D119" s="463"/>
      <c r="E119" s="141" t="s">
        <v>137</v>
      </c>
      <c r="F119" s="142"/>
      <c r="G119" s="142"/>
      <c r="H119" s="142"/>
      <c r="I119" s="142"/>
      <c r="J119" s="142"/>
      <c r="K119" s="142"/>
      <c r="L119" s="142"/>
      <c r="M119" s="142"/>
      <c r="N119" s="142"/>
      <c r="O119" s="142"/>
      <c r="P119" s="142"/>
      <c r="Q119" s="142"/>
      <c r="R119" s="142"/>
      <c r="S119" s="142"/>
      <c r="T119" s="142"/>
      <c r="U119" s="142"/>
      <c r="V119" s="142"/>
      <c r="W119" s="142"/>
      <c r="X119" s="142"/>
      <c r="Y119" s="142"/>
      <c r="Z119" s="143"/>
      <c r="AA119" s="143"/>
      <c r="AB119" s="143"/>
      <c r="AC119" s="143"/>
      <c r="AD119" s="144"/>
      <c r="AE119" s="455">
        <v>300</v>
      </c>
      <c r="AF119" s="455"/>
      <c r="AG119" s="455"/>
      <c r="AH119" s="456"/>
      <c r="AI119" s="457"/>
      <c r="AJ119" s="457"/>
      <c r="AK119" s="457"/>
      <c r="AL119" s="457"/>
      <c r="AM119" s="457"/>
      <c r="AN119" s="457"/>
      <c r="AO119" s="457"/>
      <c r="AP119" s="458"/>
      <c r="AQ119" s="459"/>
      <c r="AR119" s="460"/>
      <c r="AS119" s="460"/>
      <c r="AT119" s="460"/>
      <c r="AU119" s="460"/>
      <c r="AV119" s="460"/>
      <c r="AW119" s="460"/>
      <c r="AX119" s="460"/>
      <c r="AY119" s="461"/>
      <c r="BA119" s="401"/>
      <c r="BB119" s="401"/>
      <c r="BC119" s="401"/>
      <c r="BD119" s="401"/>
      <c r="BE119" s="401"/>
      <c r="BF119" s="401"/>
      <c r="BG119" s="401"/>
      <c r="BH119" s="401"/>
      <c r="BI119" s="401"/>
    </row>
    <row r="120" spans="1:61" x14ac:dyDescent="0.2">
      <c r="A120" s="139"/>
      <c r="B120" s="140"/>
      <c r="C120" s="462" t="s">
        <v>26</v>
      </c>
      <c r="D120" s="463"/>
      <c r="E120" s="141" t="s">
        <v>138</v>
      </c>
      <c r="F120" s="142"/>
      <c r="G120" s="142"/>
      <c r="H120" s="142"/>
      <c r="I120" s="142"/>
      <c r="J120" s="142"/>
      <c r="K120" s="142"/>
      <c r="L120" s="142"/>
      <c r="M120" s="142"/>
      <c r="N120" s="142"/>
      <c r="O120" s="142"/>
      <c r="P120" s="142"/>
      <c r="Q120" s="142"/>
      <c r="R120" s="142"/>
      <c r="S120" s="142"/>
      <c r="T120" s="142"/>
      <c r="U120" s="142"/>
      <c r="V120" s="142"/>
      <c r="W120" s="142"/>
      <c r="X120" s="142"/>
      <c r="Y120" s="142"/>
      <c r="Z120" s="143"/>
      <c r="AA120" s="143"/>
      <c r="AB120" s="143"/>
      <c r="AC120" s="143"/>
      <c r="AD120" s="144"/>
      <c r="AE120" s="455">
        <v>301</v>
      </c>
      <c r="AF120" s="455"/>
      <c r="AG120" s="455"/>
      <c r="AH120" s="456"/>
      <c r="AI120" s="457"/>
      <c r="AJ120" s="457"/>
      <c r="AK120" s="457"/>
      <c r="AL120" s="457"/>
      <c r="AM120" s="457"/>
      <c r="AN120" s="457"/>
      <c r="AO120" s="457"/>
      <c r="AP120" s="458"/>
      <c r="AQ120" s="459"/>
      <c r="AR120" s="460"/>
      <c r="AS120" s="460"/>
      <c r="AT120" s="460"/>
      <c r="AU120" s="460"/>
      <c r="AV120" s="460"/>
      <c r="AW120" s="460"/>
      <c r="AX120" s="460"/>
      <c r="AY120" s="461"/>
      <c r="BA120" s="401"/>
      <c r="BB120" s="401"/>
      <c r="BC120" s="401"/>
      <c r="BD120" s="401"/>
      <c r="BE120" s="401"/>
      <c r="BF120" s="401"/>
      <c r="BG120" s="401"/>
      <c r="BH120" s="401"/>
      <c r="BI120" s="401"/>
    </row>
    <row r="121" spans="1:61" x14ac:dyDescent="0.2">
      <c r="A121" s="139"/>
      <c r="B121" s="140"/>
      <c r="C121" s="462" t="s">
        <v>28</v>
      </c>
      <c r="D121" s="463"/>
      <c r="E121" s="141" t="s">
        <v>139</v>
      </c>
      <c r="F121" s="142"/>
      <c r="G121" s="142"/>
      <c r="H121" s="142"/>
      <c r="I121" s="142"/>
      <c r="J121" s="142"/>
      <c r="K121" s="142"/>
      <c r="L121" s="142"/>
      <c r="M121" s="142"/>
      <c r="N121" s="142"/>
      <c r="O121" s="142"/>
      <c r="P121" s="142"/>
      <c r="Q121" s="142"/>
      <c r="R121" s="142"/>
      <c r="S121" s="142"/>
      <c r="T121" s="142"/>
      <c r="U121" s="142"/>
      <c r="V121" s="142"/>
      <c r="W121" s="142"/>
      <c r="X121" s="142"/>
      <c r="Y121" s="142"/>
      <c r="Z121" s="143"/>
      <c r="AA121" s="143"/>
      <c r="AB121" s="143"/>
      <c r="AC121" s="143"/>
      <c r="AD121" s="144"/>
      <c r="AE121" s="455">
        <v>302</v>
      </c>
      <c r="AF121" s="455"/>
      <c r="AG121" s="455"/>
      <c r="AH121" s="456"/>
      <c r="AI121" s="457"/>
      <c r="AJ121" s="457"/>
      <c r="AK121" s="457"/>
      <c r="AL121" s="457"/>
      <c r="AM121" s="457"/>
      <c r="AN121" s="457"/>
      <c r="AO121" s="457"/>
      <c r="AP121" s="458"/>
      <c r="AQ121" s="459"/>
      <c r="AR121" s="460"/>
      <c r="AS121" s="460"/>
      <c r="AT121" s="460"/>
      <c r="AU121" s="460"/>
      <c r="AV121" s="460"/>
      <c r="AW121" s="460"/>
      <c r="AX121" s="460"/>
      <c r="AY121" s="461"/>
      <c r="BA121" s="401"/>
      <c r="BB121" s="401"/>
      <c r="BC121" s="401"/>
      <c r="BD121" s="401"/>
      <c r="BE121" s="401"/>
      <c r="BF121" s="401"/>
      <c r="BG121" s="401"/>
      <c r="BH121" s="401"/>
      <c r="BI121" s="401"/>
    </row>
    <row r="122" spans="1:61" x14ac:dyDescent="0.2">
      <c r="A122" s="139"/>
      <c r="B122" s="140"/>
      <c r="C122" s="462" t="s">
        <v>30</v>
      </c>
      <c r="D122" s="463"/>
      <c r="E122" s="141" t="s">
        <v>140</v>
      </c>
      <c r="F122" s="142"/>
      <c r="G122" s="142"/>
      <c r="H122" s="142"/>
      <c r="I122" s="142"/>
      <c r="J122" s="142"/>
      <c r="K122" s="142"/>
      <c r="L122" s="142"/>
      <c r="M122" s="142"/>
      <c r="N122" s="142"/>
      <c r="O122" s="142"/>
      <c r="P122" s="142"/>
      <c r="Q122" s="142"/>
      <c r="R122" s="142"/>
      <c r="S122" s="142"/>
      <c r="T122" s="142"/>
      <c r="U122" s="142"/>
      <c r="V122" s="142"/>
      <c r="W122" s="142"/>
      <c r="X122" s="142"/>
      <c r="Y122" s="142"/>
      <c r="Z122" s="143"/>
      <c r="AA122" s="143"/>
      <c r="AB122" s="143"/>
      <c r="AC122" s="143"/>
      <c r="AD122" s="144"/>
      <c r="AE122" s="455">
        <v>303</v>
      </c>
      <c r="AF122" s="455"/>
      <c r="AG122" s="455"/>
      <c r="AH122" s="456"/>
      <c r="AI122" s="457"/>
      <c r="AJ122" s="457"/>
      <c r="AK122" s="457"/>
      <c r="AL122" s="457"/>
      <c r="AM122" s="457"/>
      <c r="AN122" s="457"/>
      <c r="AO122" s="457"/>
      <c r="AP122" s="458"/>
      <c r="AQ122" s="459"/>
      <c r="AR122" s="460"/>
      <c r="AS122" s="460"/>
      <c r="AT122" s="460"/>
      <c r="AU122" s="460"/>
      <c r="AV122" s="460"/>
      <c r="AW122" s="460"/>
      <c r="AX122" s="460"/>
      <c r="AY122" s="461"/>
      <c r="BA122" s="401"/>
      <c r="BB122" s="401"/>
      <c r="BC122" s="401"/>
      <c r="BD122" s="401"/>
      <c r="BE122" s="401"/>
      <c r="BF122" s="401"/>
      <c r="BG122" s="401"/>
      <c r="BH122" s="401"/>
      <c r="BI122" s="401"/>
    </row>
    <row r="123" spans="1:61" x14ac:dyDescent="0.2">
      <c r="A123" s="139"/>
      <c r="B123" s="140"/>
      <c r="C123" s="462" t="s">
        <v>52</v>
      </c>
      <c r="D123" s="463"/>
      <c r="E123" s="141" t="s">
        <v>141</v>
      </c>
      <c r="F123" s="142"/>
      <c r="G123" s="142"/>
      <c r="H123" s="142"/>
      <c r="I123" s="142"/>
      <c r="J123" s="142"/>
      <c r="K123" s="142"/>
      <c r="L123" s="142"/>
      <c r="M123" s="142"/>
      <c r="N123" s="142"/>
      <c r="O123" s="142"/>
      <c r="P123" s="142"/>
      <c r="Q123" s="142"/>
      <c r="R123" s="142"/>
      <c r="S123" s="142"/>
      <c r="T123" s="142"/>
      <c r="U123" s="142"/>
      <c r="V123" s="142"/>
      <c r="W123" s="142"/>
      <c r="X123" s="142"/>
      <c r="Y123" s="142"/>
      <c r="Z123" s="143"/>
      <c r="AA123" s="143"/>
      <c r="AB123" s="143"/>
      <c r="AC123" s="143"/>
      <c r="AD123" s="144"/>
      <c r="AE123" s="455">
        <v>304</v>
      </c>
      <c r="AF123" s="455"/>
      <c r="AG123" s="455"/>
      <c r="AH123" s="456"/>
      <c r="AI123" s="457"/>
      <c r="AJ123" s="457"/>
      <c r="AK123" s="457"/>
      <c r="AL123" s="457"/>
      <c r="AM123" s="457"/>
      <c r="AN123" s="457"/>
      <c r="AO123" s="457"/>
      <c r="AP123" s="458"/>
      <c r="AQ123" s="459"/>
      <c r="AR123" s="460"/>
      <c r="AS123" s="460"/>
      <c r="AT123" s="460"/>
      <c r="AU123" s="460"/>
      <c r="AV123" s="460"/>
      <c r="AW123" s="460"/>
      <c r="AX123" s="460"/>
      <c r="AY123" s="461"/>
      <c r="BA123" s="401"/>
      <c r="BB123" s="401"/>
      <c r="BC123" s="401"/>
      <c r="BD123" s="401"/>
      <c r="BE123" s="401"/>
      <c r="BF123" s="401"/>
      <c r="BG123" s="401"/>
      <c r="BH123" s="401"/>
      <c r="BI123" s="401"/>
    </row>
    <row r="124" spans="1:61" x14ac:dyDescent="0.2">
      <c r="A124" s="148"/>
      <c r="B124" s="149"/>
      <c r="C124" s="471"/>
      <c r="D124" s="472"/>
      <c r="E124" s="150" t="s">
        <v>142</v>
      </c>
      <c r="F124" s="151"/>
      <c r="G124" s="151"/>
      <c r="H124" s="151"/>
      <c r="I124" s="151"/>
      <c r="J124" s="151"/>
      <c r="K124" s="151"/>
      <c r="L124" s="151"/>
      <c r="M124" s="151"/>
      <c r="N124" s="151"/>
      <c r="O124" s="151"/>
      <c r="P124" s="151"/>
      <c r="Q124" s="151"/>
      <c r="R124" s="151"/>
      <c r="S124" s="151"/>
      <c r="T124" s="151"/>
      <c r="U124" s="151"/>
      <c r="V124" s="151"/>
      <c r="W124" s="151"/>
      <c r="X124" s="151"/>
      <c r="Y124" s="151"/>
      <c r="Z124" s="152"/>
      <c r="AA124" s="152"/>
      <c r="AB124" s="152"/>
      <c r="AC124" s="152"/>
      <c r="AD124" s="153"/>
      <c r="AE124" s="473">
        <v>305</v>
      </c>
      <c r="AF124" s="473"/>
      <c r="AG124" s="473"/>
      <c r="AH124" s="474"/>
      <c r="AI124" s="475"/>
      <c r="AJ124" s="475"/>
      <c r="AK124" s="475"/>
      <c r="AL124" s="475"/>
      <c r="AM124" s="475"/>
      <c r="AN124" s="475"/>
      <c r="AO124" s="475"/>
      <c r="AP124" s="476"/>
      <c r="AQ124" s="464"/>
      <c r="AR124" s="465"/>
      <c r="AS124" s="465"/>
      <c r="AT124" s="465"/>
      <c r="AU124" s="465"/>
      <c r="AV124" s="465"/>
      <c r="AW124" s="465"/>
      <c r="AX124" s="465"/>
      <c r="AY124" s="466"/>
      <c r="BA124" s="401"/>
      <c r="BB124" s="401"/>
      <c r="BC124" s="401"/>
      <c r="BD124" s="401"/>
      <c r="BE124" s="401"/>
      <c r="BF124" s="401"/>
      <c r="BG124" s="401"/>
      <c r="BH124" s="401"/>
      <c r="BI124" s="401"/>
    </row>
    <row r="125" spans="1:61" x14ac:dyDescent="0.2">
      <c r="A125" s="426" t="s">
        <v>143</v>
      </c>
      <c r="B125" s="427"/>
      <c r="C125" s="427"/>
      <c r="D125" s="428"/>
      <c r="E125" s="145" t="s">
        <v>144</v>
      </c>
      <c r="F125" s="114"/>
      <c r="G125" s="114"/>
      <c r="H125" s="114"/>
      <c r="I125" s="114"/>
      <c r="J125" s="114"/>
      <c r="K125" s="114"/>
      <c r="L125" s="114"/>
      <c r="M125" s="114"/>
      <c r="N125" s="114"/>
      <c r="O125" s="114"/>
      <c r="P125" s="114"/>
      <c r="Q125" s="114"/>
      <c r="R125" s="114"/>
      <c r="S125" s="114"/>
      <c r="T125" s="114"/>
      <c r="U125" s="114"/>
      <c r="V125" s="114"/>
      <c r="W125" s="114"/>
      <c r="X125" s="114"/>
      <c r="Y125" s="114"/>
      <c r="Z125" s="115"/>
      <c r="AA125" s="115"/>
      <c r="AB125" s="115"/>
      <c r="AC125" s="115"/>
      <c r="AD125" s="116"/>
      <c r="AE125" s="429">
        <v>306</v>
      </c>
      <c r="AF125" s="429"/>
      <c r="AG125" s="429"/>
      <c r="AH125" s="430"/>
      <c r="AI125" s="431"/>
      <c r="AJ125" s="431"/>
      <c r="AK125" s="431"/>
      <c r="AL125" s="431"/>
      <c r="AM125" s="431"/>
      <c r="AN125" s="431"/>
      <c r="AO125" s="431"/>
      <c r="AP125" s="433"/>
      <c r="AQ125" s="468"/>
      <c r="AR125" s="469"/>
      <c r="AS125" s="469"/>
      <c r="AT125" s="469"/>
      <c r="AU125" s="469"/>
      <c r="AV125" s="469"/>
      <c r="AW125" s="469"/>
      <c r="AX125" s="469"/>
      <c r="AY125" s="470"/>
      <c r="BA125" s="401"/>
      <c r="BB125" s="401"/>
      <c r="BC125" s="401"/>
      <c r="BD125" s="401"/>
      <c r="BE125" s="401"/>
      <c r="BF125" s="401"/>
      <c r="BG125" s="401"/>
      <c r="BH125" s="401"/>
      <c r="BI125" s="401"/>
    </row>
    <row r="126" spans="1:61" x14ac:dyDescent="0.2">
      <c r="A126" s="161"/>
      <c r="B126" s="162"/>
      <c r="C126" s="485"/>
      <c r="D126" s="486"/>
      <c r="E126" s="158" t="s">
        <v>559</v>
      </c>
      <c r="F126" s="102"/>
      <c r="G126" s="102"/>
      <c r="H126" s="102"/>
      <c r="I126" s="102"/>
      <c r="J126" s="102"/>
      <c r="K126" s="102"/>
      <c r="L126" s="102"/>
      <c r="M126" s="102"/>
      <c r="N126" s="102"/>
      <c r="O126" s="102"/>
      <c r="P126" s="102"/>
      <c r="Q126" s="102"/>
      <c r="R126" s="102"/>
      <c r="S126" s="102"/>
      <c r="T126" s="102"/>
      <c r="U126" s="102"/>
      <c r="V126" s="102"/>
      <c r="W126" s="102"/>
      <c r="X126" s="102"/>
      <c r="Y126" s="102"/>
      <c r="Z126" s="8"/>
      <c r="AA126" s="8"/>
      <c r="AB126" s="8"/>
      <c r="AC126" s="8"/>
      <c r="AD126" s="163"/>
      <c r="AE126" s="487">
        <v>307</v>
      </c>
      <c r="AF126" s="487"/>
      <c r="AG126" s="487"/>
      <c r="AH126" s="488"/>
      <c r="AI126" s="489"/>
      <c r="AJ126" s="489"/>
      <c r="AK126" s="489"/>
      <c r="AL126" s="489"/>
      <c r="AM126" s="489"/>
      <c r="AN126" s="489"/>
      <c r="AO126" s="489"/>
      <c r="AP126" s="490"/>
      <c r="AQ126" s="459"/>
      <c r="AR126" s="460"/>
      <c r="AS126" s="460"/>
      <c r="AT126" s="460"/>
      <c r="AU126" s="460"/>
      <c r="AV126" s="460"/>
      <c r="AW126" s="460"/>
      <c r="AX126" s="460"/>
      <c r="AY126" s="461"/>
      <c r="BA126" s="401"/>
      <c r="BB126" s="401"/>
      <c r="BC126" s="401"/>
      <c r="BD126" s="401"/>
      <c r="BE126" s="401"/>
      <c r="BF126" s="401"/>
      <c r="BG126" s="401"/>
      <c r="BH126" s="401"/>
      <c r="BI126" s="401"/>
    </row>
    <row r="127" spans="1:61" x14ac:dyDescent="0.2">
      <c r="A127" s="139"/>
      <c r="B127" s="140"/>
      <c r="C127" s="462"/>
      <c r="D127" s="463"/>
      <c r="E127" s="141" t="s">
        <v>560</v>
      </c>
      <c r="F127" s="142"/>
      <c r="G127" s="142"/>
      <c r="H127" s="142"/>
      <c r="I127" s="142"/>
      <c r="J127" s="142"/>
      <c r="K127" s="142"/>
      <c r="L127" s="142"/>
      <c r="M127" s="142"/>
      <c r="N127" s="142"/>
      <c r="O127" s="142"/>
      <c r="P127" s="142"/>
      <c r="Q127" s="142"/>
      <c r="R127" s="142"/>
      <c r="S127" s="142"/>
      <c r="T127" s="142"/>
      <c r="U127" s="142"/>
      <c r="V127" s="142"/>
      <c r="W127" s="142"/>
      <c r="X127" s="142"/>
      <c r="Y127" s="142"/>
      <c r="Z127" s="143"/>
      <c r="AA127" s="143"/>
      <c r="AB127" s="143"/>
      <c r="AC127" s="143"/>
      <c r="AD127" s="144"/>
      <c r="AE127" s="455">
        <v>308</v>
      </c>
      <c r="AF127" s="455"/>
      <c r="AG127" s="455"/>
      <c r="AH127" s="456">
        <v>2620137</v>
      </c>
      <c r="AI127" s="457"/>
      <c r="AJ127" s="457"/>
      <c r="AK127" s="457"/>
      <c r="AL127" s="457"/>
      <c r="AM127" s="457"/>
      <c r="AN127" s="457"/>
      <c r="AO127" s="457"/>
      <c r="AP127" s="458"/>
      <c r="AQ127" s="459">
        <v>0</v>
      </c>
      <c r="AR127" s="460"/>
      <c r="AS127" s="460"/>
      <c r="AT127" s="460"/>
      <c r="AU127" s="460"/>
      <c r="AV127" s="460"/>
      <c r="AW127" s="460"/>
      <c r="AX127" s="460"/>
      <c r="AY127" s="461"/>
      <c r="BA127" s="401"/>
      <c r="BB127" s="401"/>
      <c r="BC127" s="401"/>
      <c r="BD127" s="401"/>
      <c r="BE127" s="401"/>
      <c r="BF127" s="401"/>
      <c r="BG127" s="401"/>
      <c r="BH127" s="401"/>
      <c r="BI127" s="401"/>
    </row>
    <row r="128" spans="1:61" x14ac:dyDescent="0.2">
      <c r="A128" s="139"/>
      <c r="B128" s="140"/>
      <c r="C128" s="462"/>
      <c r="D128" s="463"/>
      <c r="E128" s="141" t="s">
        <v>561</v>
      </c>
      <c r="F128" s="142"/>
      <c r="G128" s="142"/>
      <c r="H128" s="142"/>
      <c r="I128" s="142"/>
      <c r="J128" s="142"/>
      <c r="K128" s="142"/>
      <c r="L128" s="142"/>
      <c r="M128" s="142"/>
      <c r="N128" s="142"/>
      <c r="O128" s="142"/>
      <c r="P128" s="142"/>
      <c r="Q128" s="142"/>
      <c r="R128" s="142"/>
      <c r="S128" s="142"/>
      <c r="T128" s="142"/>
      <c r="U128" s="142"/>
      <c r="V128" s="142"/>
      <c r="W128" s="142"/>
      <c r="X128" s="142"/>
      <c r="Y128" s="142"/>
      <c r="Z128" s="143"/>
      <c r="AA128" s="143"/>
      <c r="AB128" s="143"/>
      <c r="AC128" s="143"/>
      <c r="AD128" s="144"/>
      <c r="AE128" s="455">
        <v>309</v>
      </c>
      <c r="AF128" s="455"/>
      <c r="AG128" s="455"/>
      <c r="AH128" s="456"/>
      <c r="AI128" s="457"/>
      <c r="AJ128" s="457"/>
      <c r="AK128" s="457"/>
      <c r="AL128" s="457"/>
      <c r="AM128" s="457"/>
      <c r="AN128" s="457"/>
      <c r="AO128" s="457"/>
      <c r="AP128" s="458"/>
      <c r="AQ128" s="459">
        <v>34743093</v>
      </c>
      <c r="AR128" s="460"/>
      <c r="AS128" s="460"/>
      <c r="AT128" s="460"/>
      <c r="AU128" s="460"/>
      <c r="AV128" s="460"/>
      <c r="AW128" s="460"/>
      <c r="AX128" s="460"/>
      <c r="AY128" s="461"/>
      <c r="BA128" s="401"/>
      <c r="BB128" s="401"/>
      <c r="BC128" s="401"/>
      <c r="BD128" s="401"/>
      <c r="BE128" s="401"/>
      <c r="BF128" s="401"/>
      <c r="BG128" s="401"/>
      <c r="BH128" s="401"/>
      <c r="BI128" s="401"/>
    </row>
    <row r="129" spans="1:61" x14ac:dyDescent="0.2">
      <c r="A129" s="139"/>
      <c r="B129" s="140"/>
      <c r="C129" s="462"/>
      <c r="D129" s="463"/>
      <c r="E129" s="141" t="s">
        <v>145</v>
      </c>
      <c r="F129" s="142"/>
      <c r="G129" s="142"/>
      <c r="H129" s="142"/>
      <c r="I129" s="142"/>
      <c r="J129" s="142"/>
      <c r="K129" s="142"/>
      <c r="L129" s="142"/>
      <c r="M129" s="142"/>
      <c r="N129" s="142"/>
      <c r="O129" s="142"/>
      <c r="P129" s="142"/>
      <c r="Q129" s="142"/>
      <c r="R129" s="142"/>
      <c r="S129" s="142"/>
      <c r="T129" s="142"/>
      <c r="U129" s="142"/>
      <c r="V129" s="142"/>
      <c r="W129" s="142"/>
      <c r="X129" s="142"/>
      <c r="Y129" s="142"/>
      <c r="Z129" s="143"/>
      <c r="AA129" s="143"/>
      <c r="AB129" s="143"/>
      <c r="AC129" s="143"/>
      <c r="AD129" s="144"/>
      <c r="AE129" s="455">
        <v>310</v>
      </c>
      <c r="AF129" s="455"/>
      <c r="AG129" s="455"/>
      <c r="AH129" s="456"/>
      <c r="AI129" s="457"/>
      <c r="AJ129" s="457"/>
      <c r="AK129" s="457"/>
      <c r="AL129" s="457"/>
      <c r="AM129" s="457"/>
      <c r="AN129" s="457"/>
      <c r="AO129" s="457"/>
      <c r="AP129" s="458"/>
      <c r="AQ129" s="459"/>
      <c r="AR129" s="460"/>
      <c r="AS129" s="460"/>
      <c r="AT129" s="460"/>
      <c r="AU129" s="460"/>
      <c r="AV129" s="460"/>
      <c r="AW129" s="460"/>
      <c r="AX129" s="460"/>
      <c r="AY129" s="461"/>
      <c r="BA129" s="401"/>
      <c r="BB129" s="401"/>
      <c r="BC129" s="401"/>
      <c r="BD129" s="401"/>
      <c r="BE129" s="401"/>
      <c r="BF129" s="401"/>
      <c r="BG129" s="401"/>
      <c r="BH129" s="401"/>
      <c r="BI129" s="401"/>
    </row>
    <row r="130" spans="1:61" x14ac:dyDescent="0.2">
      <c r="A130" s="139"/>
      <c r="B130" s="140"/>
      <c r="C130" s="462"/>
      <c r="D130" s="463"/>
      <c r="E130" s="141" t="s">
        <v>146</v>
      </c>
      <c r="F130" s="142"/>
      <c r="G130" s="142"/>
      <c r="H130" s="142"/>
      <c r="I130" s="142"/>
      <c r="J130" s="142"/>
      <c r="K130" s="142"/>
      <c r="L130" s="142"/>
      <c r="M130" s="142"/>
      <c r="N130" s="142"/>
      <c r="O130" s="142"/>
      <c r="P130" s="142"/>
      <c r="Q130" s="142"/>
      <c r="R130" s="142"/>
      <c r="S130" s="142"/>
      <c r="T130" s="142"/>
      <c r="U130" s="142"/>
      <c r="V130" s="142"/>
      <c r="W130" s="142"/>
      <c r="X130" s="142"/>
      <c r="Y130" s="142"/>
      <c r="Z130" s="143"/>
      <c r="AA130" s="143"/>
      <c r="AB130" s="143"/>
      <c r="AC130" s="143"/>
      <c r="AD130" s="144"/>
      <c r="AE130" s="455">
        <v>311</v>
      </c>
      <c r="AF130" s="455"/>
      <c r="AG130" s="455"/>
      <c r="AH130" s="456"/>
      <c r="AI130" s="457"/>
      <c r="AJ130" s="457"/>
      <c r="AK130" s="457"/>
      <c r="AL130" s="457"/>
      <c r="AM130" s="457"/>
      <c r="AN130" s="457"/>
      <c r="AO130" s="457"/>
      <c r="AP130" s="458"/>
      <c r="AQ130" s="459"/>
      <c r="AR130" s="460"/>
      <c r="AS130" s="460"/>
      <c r="AT130" s="460"/>
      <c r="AU130" s="460"/>
      <c r="AV130" s="460"/>
      <c r="AW130" s="460"/>
      <c r="AX130" s="460"/>
      <c r="AY130" s="461"/>
      <c r="BA130" s="401"/>
      <c r="BB130" s="401"/>
      <c r="BC130" s="401"/>
      <c r="BD130" s="401"/>
      <c r="BE130" s="401"/>
      <c r="BF130" s="401"/>
      <c r="BG130" s="401"/>
      <c r="BH130" s="401"/>
      <c r="BI130" s="401"/>
    </row>
    <row r="131" spans="1:61" x14ac:dyDescent="0.2">
      <c r="A131" s="139"/>
      <c r="B131" s="140"/>
      <c r="C131" s="462"/>
      <c r="D131" s="463"/>
      <c r="E131" s="141" t="s">
        <v>147</v>
      </c>
      <c r="F131" s="142"/>
      <c r="G131" s="142"/>
      <c r="H131" s="142"/>
      <c r="I131" s="142"/>
      <c r="J131" s="142"/>
      <c r="K131" s="142"/>
      <c r="L131" s="142"/>
      <c r="M131" s="142"/>
      <c r="N131" s="142"/>
      <c r="O131" s="142"/>
      <c r="P131" s="142"/>
      <c r="Q131" s="142"/>
      <c r="R131" s="142"/>
      <c r="S131" s="142"/>
      <c r="T131" s="142"/>
      <c r="U131" s="142"/>
      <c r="V131" s="142"/>
      <c r="W131" s="142"/>
      <c r="X131" s="142"/>
      <c r="Y131" s="142"/>
      <c r="Z131" s="143"/>
      <c r="AA131" s="143"/>
      <c r="AB131" s="143"/>
      <c r="AC131" s="143"/>
      <c r="AD131" s="144"/>
      <c r="AE131" s="455">
        <v>312</v>
      </c>
      <c r="AF131" s="455"/>
      <c r="AG131" s="455"/>
      <c r="AH131" s="456"/>
      <c r="AI131" s="457"/>
      <c r="AJ131" s="457"/>
      <c r="AK131" s="457"/>
      <c r="AL131" s="457"/>
      <c r="AM131" s="457"/>
      <c r="AN131" s="457"/>
      <c r="AO131" s="457"/>
      <c r="AP131" s="458"/>
      <c r="AQ131" s="459"/>
      <c r="AR131" s="460"/>
      <c r="AS131" s="460"/>
      <c r="AT131" s="460"/>
      <c r="AU131" s="460"/>
      <c r="AV131" s="460"/>
      <c r="AW131" s="460"/>
      <c r="AX131" s="460"/>
      <c r="AY131" s="461"/>
    </row>
    <row r="132" spans="1:61" x14ac:dyDescent="0.2">
      <c r="A132" s="126"/>
      <c r="B132" s="127"/>
      <c r="C132" s="462"/>
      <c r="D132" s="463"/>
      <c r="E132" s="128" t="s">
        <v>148</v>
      </c>
      <c r="F132" s="129"/>
      <c r="G132" s="129"/>
      <c r="H132" s="129"/>
      <c r="I132" s="129"/>
      <c r="J132" s="129"/>
      <c r="K132" s="129"/>
      <c r="L132" s="129"/>
      <c r="M132" s="129"/>
      <c r="N132" s="129"/>
      <c r="O132" s="129"/>
      <c r="P132" s="129"/>
      <c r="Q132" s="129"/>
      <c r="R132" s="129"/>
      <c r="S132" s="129"/>
      <c r="T132" s="129"/>
      <c r="U132" s="129"/>
      <c r="V132" s="129"/>
      <c r="W132" s="129"/>
      <c r="X132" s="129"/>
      <c r="Y132" s="129"/>
      <c r="Z132" s="130"/>
      <c r="AA132" s="130"/>
      <c r="AB132" s="130"/>
      <c r="AC132" s="130"/>
      <c r="AD132" s="131"/>
      <c r="AE132" s="455">
        <v>313</v>
      </c>
      <c r="AF132" s="455"/>
      <c r="AG132" s="455"/>
      <c r="AH132" s="456"/>
      <c r="AI132" s="457"/>
      <c r="AJ132" s="457"/>
      <c r="AK132" s="457"/>
      <c r="AL132" s="457"/>
      <c r="AM132" s="457"/>
      <c r="AN132" s="457"/>
      <c r="AO132" s="457"/>
      <c r="AP132" s="458"/>
      <c r="AQ132" s="459"/>
      <c r="AR132" s="460"/>
      <c r="AS132" s="460"/>
      <c r="AT132" s="460"/>
      <c r="AU132" s="460"/>
      <c r="AV132" s="460"/>
      <c r="AW132" s="460"/>
      <c r="AX132" s="460"/>
      <c r="AY132" s="461"/>
    </row>
    <row r="133" spans="1:61" x14ac:dyDescent="0.2">
      <c r="A133" s="161"/>
      <c r="B133" s="162"/>
      <c r="C133" s="485"/>
      <c r="D133" s="486"/>
      <c r="E133" s="158" t="s">
        <v>149</v>
      </c>
      <c r="F133" s="102"/>
      <c r="G133" s="102"/>
      <c r="H133" s="102"/>
      <c r="I133" s="102"/>
      <c r="J133" s="102"/>
      <c r="K133" s="102"/>
      <c r="L133" s="102"/>
      <c r="M133" s="102"/>
      <c r="N133" s="102"/>
      <c r="O133" s="102"/>
      <c r="P133" s="102"/>
      <c r="Q133" s="102"/>
      <c r="R133" s="102"/>
      <c r="S133" s="102"/>
      <c r="T133" s="102"/>
      <c r="U133" s="102"/>
      <c r="V133" s="102"/>
      <c r="W133" s="102"/>
      <c r="X133" s="102"/>
      <c r="Y133" s="102"/>
      <c r="Z133" s="8"/>
      <c r="AA133" s="8"/>
      <c r="AB133" s="8"/>
      <c r="AC133" s="8"/>
      <c r="AD133" s="163"/>
      <c r="AE133" s="487">
        <v>314</v>
      </c>
      <c r="AF133" s="487"/>
      <c r="AG133" s="487"/>
      <c r="AH133" s="488">
        <v>308</v>
      </c>
      <c r="AI133" s="489"/>
      <c r="AJ133" s="489"/>
      <c r="AK133" s="489"/>
      <c r="AL133" s="489"/>
      <c r="AM133" s="489"/>
      <c r="AN133" s="489"/>
      <c r="AO133" s="489"/>
      <c r="AP133" s="490"/>
      <c r="AQ133" s="459">
        <v>332</v>
      </c>
      <c r="AR133" s="460"/>
      <c r="AS133" s="460"/>
      <c r="AT133" s="460"/>
      <c r="AU133" s="460"/>
      <c r="AV133" s="460"/>
      <c r="AW133" s="460"/>
      <c r="AX133" s="460"/>
      <c r="AY133" s="461"/>
    </row>
    <row r="134" spans="1:61" ht="13.5" thickBot="1" x14ac:dyDescent="0.25">
      <c r="A134" s="164"/>
      <c r="B134" s="165"/>
      <c r="C134" s="492"/>
      <c r="D134" s="493"/>
      <c r="E134" s="166" t="s">
        <v>150</v>
      </c>
      <c r="F134" s="167"/>
      <c r="G134" s="167"/>
      <c r="H134" s="167"/>
      <c r="I134" s="167"/>
      <c r="J134" s="167"/>
      <c r="K134" s="167"/>
      <c r="L134" s="167"/>
      <c r="M134" s="167"/>
      <c r="N134" s="167"/>
      <c r="O134" s="167"/>
      <c r="P134" s="167"/>
      <c r="Q134" s="167"/>
      <c r="R134" s="167"/>
      <c r="S134" s="167"/>
      <c r="T134" s="167"/>
      <c r="U134" s="167"/>
      <c r="V134" s="167"/>
      <c r="W134" s="167"/>
      <c r="X134" s="167"/>
      <c r="Y134" s="167"/>
      <c r="Z134" s="168"/>
      <c r="AA134" s="168"/>
      <c r="AB134" s="168"/>
      <c r="AC134" s="168"/>
      <c r="AD134" s="169"/>
      <c r="AE134" s="494">
        <v>315</v>
      </c>
      <c r="AF134" s="494"/>
      <c r="AG134" s="494"/>
      <c r="AH134" s="495">
        <v>302</v>
      </c>
      <c r="AI134" s="496"/>
      <c r="AJ134" s="496"/>
      <c r="AK134" s="496"/>
      <c r="AL134" s="496"/>
      <c r="AM134" s="496"/>
      <c r="AN134" s="496"/>
      <c r="AO134" s="496"/>
      <c r="AP134" s="497"/>
      <c r="AQ134" s="498">
        <v>332</v>
      </c>
      <c r="AR134" s="499"/>
      <c r="AS134" s="499"/>
      <c r="AT134" s="499"/>
      <c r="AU134" s="499"/>
      <c r="AV134" s="499"/>
      <c r="AW134" s="499"/>
      <c r="AX134" s="499"/>
      <c r="AY134" s="500"/>
    </row>
    <row r="135" spans="1:61" x14ac:dyDescent="0.2">
      <c r="A135" s="15"/>
      <c r="B135" s="15"/>
      <c r="C135" s="15"/>
      <c r="D135" s="15"/>
      <c r="E135" s="170"/>
      <c r="F135" s="170"/>
      <c r="G135" s="170"/>
      <c r="H135" s="170"/>
      <c r="I135" s="170"/>
      <c r="J135" s="170"/>
      <c r="K135" s="170"/>
      <c r="L135" s="170"/>
      <c r="M135" s="170"/>
      <c r="N135" s="170"/>
      <c r="O135" s="170"/>
      <c r="P135" s="170"/>
      <c r="Q135" s="170"/>
      <c r="R135" s="170"/>
      <c r="S135" s="170"/>
      <c r="T135" s="170"/>
      <c r="U135" s="170"/>
      <c r="V135" s="170"/>
      <c r="W135" s="170"/>
      <c r="X135" s="170"/>
      <c r="Y135" s="170"/>
      <c r="AD135" s="15"/>
      <c r="AE135" s="15"/>
      <c r="AF135" s="15"/>
      <c r="AG135" s="15"/>
      <c r="AH135" s="15"/>
      <c r="AI135" s="15"/>
      <c r="AJ135" s="19"/>
      <c r="AK135" s="19"/>
      <c r="AL135" s="19"/>
      <c r="AM135" s="19"/>
      <c r="AN135" s="19"/>
      <c r="AO135" s="19"/>
      <c r="AP135" s="19"/>
      <c r="AQ135" s="19"/>
      <c r="AR135" s="19"/>
      <c r="AS135" s="19"/>
      <c r="AT135" s="19"/>
      <c r="AU135" s="19"/>
      <c r="AV135" s="19"/>
      <c r="AW135" s="57"/>
      <c r="AX135" s="19"/>
      <c r="AY135" s="19"/>
    </row>
    <row r="136" spans="1:61" x14ac:dyDescent="0.2"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AW136" s="57"/>
    </row>
    <row r="137" spans="1:61" x14ac:dyDescent="0.2"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AQ137" s="3" t="s">
        <v>151</v>
      </c>
    </row>
    <row r="138" spans="1:61" x14ac:dyDescent="0.2">
      <c r="F138" s="3" t="s">
        <v>271</v>
      </c>
      <c r="G138" s="24"/>
      <c r="H138" s="24"/>
      <c r="I138" s="58"/>
      <c r="J138" s="58"/>
      <c r="K138" s="58"/>
      <c r="L138" s="58"/>
      <c r="M138" s="58"/>
      <c r="N138" s="58"/>
      <c r="O138" s="58"/>
      <c r="P138" s="101"/>
      <c r="Q138" s="10"/>
      <c r="R138" s="10"/>
      <c r="S138" s="10"/>
      <c r="T138" s="10"/>
      <c r="U138" s="10"/>
      <c r="V138" s="10"/>
      <c r="W138" s="10"/>
      <c r="X138" s="10"/>
    </row>
    <row r="139" spans="1:61" x14ac:dyDescent="0.2">
      <c r="P139" s="102"/>
      <c r="Q139" s="102"/>
      <c r="R139" s="10"/>
      <c r="S139" s="10"/>
      <c r="T139" s="10"/>
      <c r="U139" s="10"/>
      <c r="V139" s="10"/>
      <c r="W139" s="10"/>
      <c r="X139" s="10"/>
      <c r="AD139" s="3" t="s">
        <v>152</v>
      </c>
      <c r="AP139" s="58"/>
      <c r="AQ139" s="58"/>
      <c r="AR139" s="58"/>
      <c r="AS139" s="58"/>
      <c r="AT139" s="58"/>
      <c r="AU139" s="58"/>
      <c r="AV139" s="58"/>
    </row>
    <row r="140" spans="1:61" x14ac:dyDescent="0.2">
      <c r="F140" s="3" t="s">
        <v>272</v>
      </c>
      <c r="H140" s="58"/>
      <c r="I140" s="101"/>
      <c r="J140" s="101"/>
      <c r="K140" s="101"/>
      <c r="L140" s="101"/>
      <c r="M140" s="101"/>
      <c r="N140" s="101"/>
      <c r="O140" s="101"/>
      <c r="P140" s="101"/>
      <c r="Q140" s="102"/>
      <c r="R140" s="10"/>
      <c r="S140" s="10"/>
      <c r="T140" s="10"/>
      <c r="U140" s="10"/>
      <c r="V140" s="10"/>
      <c r="W140" s="10"/>
      <c r="X140" s="10"/>
      <c r="AP140" s="400" t="e">
        <f>[1]UnosPod!F14</f>
        <v>#REF!</v>
      </c>
      <c r="AQ140" s="400"/>
      <c r="AR140" s="400"/>
      <c r="AS140" s="400"/>
      <c r="AT140" s="400"/>
      <c r="AU140" s="400"/>
      <c r="AV140" s="400"/>
    </row>
    <row r="141" spans="1:61" x14ac:dyDescent="0.2">
      <c r="K141" s="8"/>
      <c r="L141" s="8"/>
      <c r="M141" s="8"/>
      <c r="N141" s="8"/>
      <c r="O141" s="8"/>
      <c r="P141" s="103"/>
      <c r="Q141" s="103"/>
      <c r="R141" s="10"/>
      <c r="S141" s="10"/>
      <c r="T141" s="10"/>
      <c r="U141" s="10"/>
      <c r="V141" s="10"/>
    </row>
    <row r="142" spans="1:61" x14ac:dyDescent="0.2">
      <c r="D142" s="8"/>
      <c r="E142" s="8"/>
      <c r="F142" s="8"/>
      <c r="G142" s="102"/>
      <c r="H142" s="27"/>
      <c r="I142" s="387"/>
      <c r="J142" s="388"/>
      <c r="K142" s="388"/>
      <c r="L142" s="388"/>
      <c r="M142" s="388"/>
      <c r="N142" s="102"/>
      <c r="O142" s="102"/>
      <c r="P142" s="10"/>
      <c r="Q142" s="10"/>
      <c r="R142" s="10"/>
      <c r="S142" s="10"/>
      <c r="T142" s="10"/>
      <c r="U142" s="10"/>
      <c r="V142" s="10"/>
    </row>
    <row r="143" spans="1:61" x14ac:dyDescent="0.2">
      <c r="D143" s="8"/>
      <c r="E143" s="8"/>
      <c r="F143" s="8"/>
      <c r="G143" s="102"/>
      <c r="H143" s="102"/>
      <c r="I143" s="102"/>
      <c r="J143" s="102"/>
      <c r="K143" s="102"/>
      <c r="L143" s="102"/>
      <c r="M143" s="102"/>
      <c r="N143" s="102"/>
      <c r="O143" s="102"/>
      <c r="P143" s="10"/>
      <c r="Q143" s="10"/>
      <c r="R143" s="10"/>
      <c r="S143" s="10"/>
      <c r="T143" s="10"/>
      <c r="U143" s="10"/>
      <c r="V143" s="10"/>
      <c r="W143" s="10"/>
      <c r="X143" s="10"/>
    </row>
    <row r="144" spans="1:61" x14ac:dyDescent="0.2">
      <c r="D144" s="8"/>
      <c r="E144" s="8"/>
      <c r="F144" s="8"/>
      <c r="G144" s="102"/>
      <c r="H144" s="102"/>
      <c r="I144" s="102"/>
      <c r="J144" s="102"/>
      <c r="K144" s="102"/>
      <c r="L144" s="102"/>
      <c r="M144" s="102"/>
      <c r="N144" s="102"/>
      <c r="O144" s="102"/>
      <c r="P144" s="10"/>
      <c r="Q144" s="10"/>
      <c r="R144" s="10"/>
      <c r="S144" s="10"/>
      <c r="T144" s="10"/>
      <c r="U144" s="10"/>
      <c r="V144" s="10"/>
      <c r="W144" s="10"/>
      <c r="X144" s="10"/>
    </row>
    <row r="145" spans="1:24" x14ac:dyDescent="0.2">
      <c r="D145" s="8"/>
      <c r="E145" s="8"/>
      <c r="F145" s="8"/>
      <c r="G145" s="102"/>
      <c r="H145" s="102"/>
      <c r="I145" s="102"/>
      <c r="J145" s="102"/>
      <c r="K145" s="102"/>
      <c r="L145" s="102"/>
      <c r="M145" s="102"/>
      <c r="N145" s="102"/>
      <c r="O145" s="102"/>
      <c r="P145" s="10"/>
      <c r="Q145" s="10"/>
      <c r="R145" s="10"/>
      <c r="S145" s="10"/>
      <c r="T145" s="10"/>
      <c r="U145" s="10"/>
      <c r="V145" s="10"/>
      <c r="W145" s="10"/>
      <c r="X145" s="10"/>
    </row>
    <row r="146" spans="1:24" x14ac:dyDescent="0.2">
      <c r="A146" s="72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</row>
    <row r="147" spans="1:24" x14ac:dyDescent="0.2"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</row>
    <row r="148" spans="1:24" x14ac:dyDescent="0.2"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</row>
    <row r="149" spans="1:24" x14ac:dyDescent="0.2"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</row>
    <row r="150" spans="1:24" x14ac:dyDescent="0.2"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</row>
    <row r="151" spans="1:24" x14ac:dyDescent="0.2"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</row>
    <row r="152" spans="1:24" x14ac:dyDescent="0.2"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</row>
    <row r="153" spans="1:24" x14ac:dyDescent="0.2"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</row>
    <row r="154" spans="1:24" x14ac:dyDescent="0.2"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</row>
    <row r="155" spans="1:24" x14ac:dyDescent="0.2"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</row>
    <row r="156" spans="1:24" x14ac:dyDescent="0.2"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</row>
    <row r="157" spans="1:24" x14ac:dyDescent="0.2"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</row>
    <row r="158" spans="1:24" x14ac:dyDescent="0.2"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</row>
    <row r="159" spans="1:24" x14ac:dyDescent="0.2"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</row>
    <row r="160" spans="1:24" x14ac:dyDescent="0.2"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</row>
    <row r="161" spans="7:24" x14ac:dyDescent="0.2"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</row>
    <row r="162" spans="7:24" x14ac:dyDescent="0.2"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</row>
    <row r="163" spans="7:24" x14ac:dyDescent="0.2"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</row>
    <row r="164" spans="7:24" x14ac:dyDescent="0.2"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</row>
    <row r="165" spans="7:24" x14ac:dyDescent="0.2"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</row>
    <row r="166" spans="7:24" x14ac:dyDescent="0.2"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</row>
    <row r="167" spans="7:24" x14ac:dyDescent="0.2"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</row>
    <row r="168" spans="7:24" x14ac:dyDescent="0.2"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</row>
    <row r="169" spans="7:24" x14ac:dyDescent="0.2"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</row>
    <row r="170" spans="7:24" x14ac:dyDescent="0.2"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</row>
    <row r="171" spans="7:24" x14ac:dyDescent="0.2"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</row>
    <row r="172" spans="7:24" x14ac:dyDescent="0.2"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</row>
    <row r="173" spans="7:24" x14ac:dyDescent="0.2"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</row>
    <row r="174" spans="7:24" x14ac:dyDescent="0.2"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</row>
    <row r="175" spans="7:24" x14ac:dyDescent="0.2"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</row>
    <row r="176" spans="7:24" x14ac:dyDescent="0.2"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</row>
    <row r="177" spans="7:24" x14ac:dyDescent="0.2"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</row>
    <row r="178" spans="7:24" x14ac:dyDescent="0.2"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</row>
    <row r="179" spans="7:24" x14ac:dyDescent="0.2"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</row>
    <row r="180" spans="7:24" x14ac:dyDescent="0.2"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</row>
    <row r="181" spans="7:24" x14ac:dyDescent="0.2"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</row>
    <row r="182" spans="7:24" x14ac:dyDescent="0.2"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</row>
    <row r="183" spans="7:24" x14ac:dyDescent="0.2"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</row>
    <row r="184" spans="7:24" x14ac:dyDescent="0.2"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</row>
    <row r="185" spans="7:24" x14ac:dyDescent="0.2"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</row>
    <row r="186" spans="7:24" x14ac:dyDescent="0.2"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</row>
    <row r="187" spans="7:24" x14ac:dyDescent="0.2"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</row>
    <row r="188" spans="7:24" x14ac:dyDescent="0.2"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</row>
    <row r="189" spans="7:24" x14ac:dyDescent="0.2"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</row>
    <row r="190" spans="7:24" x14ac:dyDescent="0.2"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</row>
    <row r="191" spans="7:24" x14ac:dyDescent="0.2"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</row>
    <row r="192" spans="7:24" x14ac:dyDescent="0.2"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</row>
    <row r="193" spans="7:24" x14ac:dyDescent="0.2"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</row>
    <row r="194" spans="7:24" x14ac:dyDescent="0.2"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</row>
    <row r="195" spans="7:24" x14ac:dyDescent="0.2"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</row>
    <row r="196" spans="7:24" x14ac:dyDescent="0.2"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</row>
    <row r="197" spans="7:24" x14ac:dyDescent="0.2"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</row>
    <row r="198" spans="7:24" x14ac:dyDescent="0.2"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</row>
    <row r="199" spans="7:24" x14ac:dyDescent="0.2"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</row>
    <row r="200" spans="7:24" x14ac:dyDescent="0.2"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</row>
    <row r="201" spans="7:24" x14ac:dyDescent="0.2"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</row>
    <row r="202" spans="7:24" x14ac:dyDescent="0.2"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</row>
    <row r="203" spans="7:24" x14ac:dyDescent="0.2"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</row>
    <row r="204" spans="7:24" x14ac:dyDescent="0.2"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</row>
    <row r="205" spans="7:24" x14ac:dyDescent="0.2"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</row>
    <row r="206" spans="7:24" x14ac:dyDescent="0.2"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</row>
    <row r="207" spans="7:24" x14ac:dyDescent="0.2"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</row>
    <row r="208" spans="7:24" x14ac:dyDescent="0.2"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</row>
    <row r="209" spans="7:24" x14ac:dyDescent="0.2"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</row>
    <row r="210" spans="7:24" x14ac:dyDescent="0.2"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</row>
    <row r="211" spans="7:24" x14ac:dyDescent="0.2"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</row>
    <row r="212" spans="7:24" x14ac:dyDescent="0.2"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</row>
    <row r="213" spans="7:24" x14ac:dyDescent="0.2"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</row>
    <row r="214" spans="7:24" x14ac:dyDescent="0.2"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</row>
    <row r="215" spans="7:24" x14ac:dyDescent="0.2"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</row>
    <row r="216" spans="7:24" x14ac:dyDescent="0.2"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</row>
    <row r="217" spans="7:24" x14ac:dyDescent="0.2"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</row>
    <row r="218" spans="7:24" x14ac:dyDescent="0.2"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</row>
    <row r="219" spans="7:24" x14ac:dyDescent="0.2"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</row>
    <row r="220" spans="7:24" x14ac:dyDescent="0.2"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</row>
    <row r="221" spans="7:24" x14ac:dyDescent="0.2"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</row>
    <row r="222" spans="7:24" x14ac:dyDescent="0.2"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</row>
    <row r="223" spans="7:24" x14ac:dyDescent="0.2"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</row>
    <row r="224" spans="7:24" x14ac:dyDescent="0.2"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</row>
    <row r="225" spans="7:24" x14ac:dyDescent="0.2"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</row>
    <row r="226" spans="7:24" x14ac:dyDescent="0.2"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</row>
    <row r="227" spans="7:24" x14ac:dyDescent="0.2"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</row>
    <row r="228" spans="7:24" x14ac:dyDescent="0.2"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</row>
    <row r="229" spans="7:24" x14ac:dyDescent="0.2"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</row>
    <row r="230" spans="7:24" x14ac:dyDescent="0.2"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</row>
    <row r="231" spans="7:24" x14ac:dyDescent="0.2"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</row>
    <row r="232" spans="7:24" x14ac:dyDescent="0.2"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</row>
    <row r="233" spans="7:24" x14ac:dyDescent="0.2"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</row>
    <row r="234" spans="7:24" x14ac:dyDescent="0.2"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</row>
    <row r="235" spans="7:24" x14ac:dyDescent="0.2"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</row>
    <row r="236" spans="7:24" x14ac:dyDescent="0.2"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</row>
    <row r="237" spans="7:24" x14ac:dyDescent="0.2"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</row>
    <row r="238" spans="7:24" x14ac:dyDescent="0.2"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</row>
    <row r="239" spans="7:24" x14ac:dyDescent="0.2"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</row>
    <row r="240" spans="7:24" x14ac:dyDescent="0.2"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</row>
    <row r="241" spans="7:24" x14ac:dyDescent="0.2"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</row>
    <row r="242" spans="7:24" x14ac:dyDescent="0.2"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</row>
    <row r="243" spans="7:24" x14ac:dyDescent="0.2"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</row>
    <row r="244" spans="7:24" x14ac:dyDescent="0.2"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</row>
    <row r="245" spans="7:24" x14ac:dyDescent="0.2"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</row>
    <row r="246" spans="7:24" x14ac:dyDescent="0.2"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</row>
    <row r="247" spans="7:24" x14ac:dyDescent="0.2"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</row>
    <row r="248" spans="7:24" x14ac:dyDescent="0.2"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</row>
    <row r="249" spans="7:24" x14ac:dyDescent="0.2"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</row>
    <row r="250" spans="7:24" x14ac:dyDescent="0.2"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</row>
    <row r="251" spans="7:24" x14ac:dyDescent="0.2"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</row>
    <row r="252" spans="7:24" x14ac:dyDescent="0.2"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</row>
    <row r="253" spans="7:24" x14ac:dyDescent="0.2"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</row>
    <row r="254" spans="7:24" x14ac:dyDescent="0.2"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</row>
    <row r="255" spans="7:24" x14ac:dyDescent="0.2"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</row>
    <row r="256" spans="7:24" x14ac:dyDescent="0.2"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</row>
    <row r="257" spans="7:24" x14ac:dyDescent="0.2"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</row>
    <row r="258" spans="7:24" x14ac:dyDescent="0.2"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</row>
    <row r="259" spans="7:24" x14ac:dyDescent="0.2"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</row>
    <row r="260" spans="7:24" x14ac:dyDescent="0.2"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</row>
    <row r="261" spans="7:24" x14ac:dyDescent="0.2"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</row>
    <row r="262" spans="7:24" x14ac:dyDescent="0.2"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</row>
    <row r="263" spans="7:24" x14ac:dyDescent="0.2"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</row>
    <row r="264" spans="7:24" x14ac:dyDescent="0.2"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</row>
    <row r="265" spans="7:24" x14ac:dyDescent="0.2"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</row>
    <row r="266" spans="7:24" x14ac:dyDescent="0.2"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</row>
    <row r="267" spans="7:24" x14ac:dyDescent="0.2"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</row>
    <row r="268" spans="7:24" x14ac:dyDescent="0.2"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</row>
    <row r="269" spans="7:24" x14ac:dyDescent="0.2"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</row>
    <row r="270" spans="7:24" x14ac:dyDescent="0.2"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</row>
    <row r="271" spans="7:24" x14ac:dyDescent="0.2"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</row>
    <row r="272" spans="7:24" x14ac:dyDescent="0.2"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</row>
    <row r="273" spans="7:24" x14ac:dyDescent="0.2"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</row>
    <row r="274" spans="7:24" x14ac:dyDescent="0.2"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</row>
    <row r="275" spans="7:24" x14ac:dyDescent="0.2"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</row>
    <row r="276" spans="7:24" x14ac:dyDescent="0.2"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</row>
    <row r="277" spans="7:24" x14ac:dyDescent="0.2"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</row>
    <row r="278" spans="7:24" x14ac:dyDescent="0.2"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</row>
    <row r="279" spans="7:24" x14ac:dyDescent="0.2"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</row>
    <row r="280" spans="7:24" x14ac:dyDescent="0.2"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</row>
    <row r="281" spans="7:24" x14ac:dyDescent="0.2"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</row>
    <row r="282" spans="7:24" x14ac:dyDescent="0.2"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</row>
    <row r="283" spans="7:24" x14ac:dyDescent="0.2"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</row>
    <row r="284" spans="7:24" x14ac:dyDescent="0.2"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</row>
    <row r="285" spans="7:24" x14ac:dyDescent="0.2"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</row>
    <row r="286" spans="7:24" x14ac:dyDescent="0.2"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</row>
    <row r="287" spans="7:24" x14ac:dyDescent="0.2"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</row>
    <row r="288" spans="7:24" x14ac:dyDescent="0.2"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</row>
    <row r="289" spans="7:24" x14ac:dyDescent="0.2"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</row>
    <row r="290" spans="7:24" x14ac:dyDescent="0.2"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</row>
    <row r="291" spans="7:24" x14ac:dyDescent="0.2"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</row>
    <row r="292" spans="7:24" x14ac:dyDescent="0.2"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</row>
    <row r="293" spans="7:24" x14ac:dyDescent="0.2"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</row>
    <row r="294" spans="7:24" x14ac:dyDescent="0.2"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</row>
    <row r="295" spans="7:24" x14ac:dyDescent="0.2"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</row>
    <row r="296" spans="7:24" x14ac:dyDescent="0.2"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</row>
    <row r="297" spans="7:24" x14ac:dyDescent="0.2"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</row>
    <row r="298" spans="7:24" x14ac:dyDescent="0.2"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</row>
    <row r="299" spans="7:24" x14ac:dyDescent="0.2"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</row>
    <row r="300" spans="7:24" x14ac:dyDescent="0.2"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</row>
    <row r="301" spans="7:24" x14ac:dyDescent="0.2"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</row>
    <row r="302" spans="7:24" x14ac:dyDescent="0.2"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</row>
    <row r="303" spans="7:24" x14ac:dyDescent="0.2"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</row>
    <row r="304" spans="7:24" x14ac:dyDescent="0.2"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</row>
    <row r="305" spans="7:24" x14ac:dyDescent="0.2"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</row>
    <row r="306" spans="7:24" x14ac:dyDescent="0.2"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</row>
    <row r="307" spans="7:24" x14ac:dyDescent="0.2"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</row>
    <row r="308" spans="7:24" x14ac:dyDescent="0.2"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</row>
    <row r="309" spans="7:24" x14ac:dyDescent="0.2"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</row>
    <row r="310" spans="7:24" x14ac:dyDescent="0.2"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</row>
    <row r="311" spans="7:24" x14ac:dyDescent="0.2"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</row>
    <row r="312" spans="7:24" x14ac:dyDescent="0.2"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</row>
    <row r="313" spans="7:24" x14ac:dyDescent="0.2"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</row>
    <row r="314" spans="7:24" x14ac:dyDescent="0.2"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</row>
    <row r="315" spans="7:24" x14ac:dyDescent="0.2"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</row>
    <row r="316" spans="7:24" x14ac:dyDescent="0.2"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</row>
    <row r="317" spans="7:24" x14ac:dyDescent="0.2"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</row>
    <row r="318" spans="7:24" x14ac:dyDescent="0.2"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</row>
    <row r="319" spans="7:24" x14ac:dyDescent="0.2"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</row>
    <row r="320" spans="7:24" x14ac:dyDescent="0.2"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</row>
    <row r="321" spans="7:24" x14ac:dyDescent="0.2"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</row>
    <row r="322" spans="7:24" x14ac:dyDescent="0.2"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</row>
    <row r="323" spans="7:24" x14ac:dyDescent="0.2"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</row>
    <row r="324" spans="7:24" x14ac:dyDescent="0.2"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</row>
    <row r="325" spans="7:24" x14ac:dyDescent="0.2"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</row>
    <row r="326" spans="7:24" x14ac:dyDescent="0.2"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</row>
    <row r="327" spans="7:24" x14ac:dyDescent="0.2"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</row>
    <row r="328" spans="7:24" x14ac:dyDescent="0.2"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</row>
    <row r="329" spans="7:24" x14ac:dyDescent="0.2"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</row>
    <row r="330" spans="7:24" x14ac:dyDescent="0.2"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</row>
    <row r="331" spans="7:24" x14ac:dyDescent="0.2"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</row>
    <row r="332" spans="7:24" x14ac:dyDescent="0.2"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</row>
    <row r="333" spans="7:24" x14ac:dyDescent="0.2"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</row>
    <row r="334" spans="7:24" x14ac:dyDescent="0.2"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</row>
    <row r="335" spans="7:24" x14ac:dyDescent="0.2"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</row>
    <row r="336" spans="7:24" x14ac:dyDescent="0.2"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</row>
    <row r="337" spans="7:24" x14ac:dyDescent="0.2"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</row>
    <row r="338" spans="7:24" x14ac:dyDescent="0.2"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</row>
    <row r="339" spans="7:24" x14ac:dyDescent="0.2"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</row>
    <row r="340" spans="7:24" x14ac:dyDescent="0.2"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</row>
    <row r="341" spans="7:24" x14ac:dyDescent="0.2"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</row>
    <row r="342" spans="7:24" x14ac:dyDescent="0.2"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</row>
    <row r="343" spans="7:24" x14ac:dyDescent="0.2"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</row>
    <row r="344" spans="7:24" x14ac:dyDescent="0.2"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</row>
    <row r="345" spans="7:24" x14ac:dyDescent="0.2"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</row>
    <row r="346" spans="7:24" x14ac:dyDescent="0.2"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</row>
    <row r="347" spans="7:24" x14ac:dyDescent="0.2"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</row>
    <row r="348" spans="7:24" x14ac:dyDescent="0.2"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</row>
    <row r="349" spans="7:24" x14ac:dyDescent="0.2"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</row>
    <row r="350" spans="7:24" x14ac:dyDescent="0.2"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</row>
    <row r="351" spans="7:24" x14ac:dyDescent="0.2"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</row>
    <row r="352" spans="7:24" x14ac:dyDescent="0.2"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</row>
    <row r="353" spans="7:24" x14ac:dyDescent="0.2"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</row>
    <row r="354" spans="7:24" x14ac:dyDescent="0.2"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</row>
    <row r="355" spans="7:24" x14ac:dyDescent="0.2"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</row>
    <row r="356" spans="7:24" x14ac:dyDescent="0.2"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</row>
    <row r="357" spans="7:24" x14ac:dyDescent="0.2"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</row>
    <row r="358" spans="7:24" x14ac:dyDescent="0.2"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</row>
    <row r="359" spans="7:24" x14ac:dyDescent="0.2"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</row>
    <row r="360" spans="7:24" x14ac:dyDescent="0.2"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</row>
    <row r="361" spans="7:24" x14ac:dyDescent="0.2"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</row>
    <row r="362" spans="7:24" x14ac:dyDescent="0.2"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</row>
    <row r="363" spans="7:24" x14ac:dyDescent="0.2"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</row>
    <row r="364" spans="7:24" x14ac:dyDescent="0.2"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</row>
    <row r="365" spans="7:24" x14ac:dyDescent="0.2"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</row>
    <row r="366" spans="7:24" x14ac:dyDescent="0.2"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</row>
    <row r="367" spans="7:24" x14ac:dyDescent="0.2"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</row>
    <row r="368" spans="7:24" x14ac:dyDescent="0.2"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</row>
    <row r="369" spans="7:24" x14ac:dyDescent="0.2"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</row>
    <row r="370" spans="7:24" x14ac:dyDescent="0.2"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</row>
    <row r="371" spans="7:24" x14ac:dyDescent="0.2"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</row>
    <row r="372" spans="7:24" x14ac:dyDescent="0.2"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</row>
    <row r="373" spans="7:24" x14ac:dyDescent="0.2"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</row>
    <row r="374" spans="7:24" x14ac:dyDescent="0.2"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</row>
    <row r="375" spans="7:24" x14ac:dyDescent="0.2"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</row>
    <row r="376" spans="7:24" x14ac:dyDescent="0.2"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</row>
    <row r="377" spans="7:24" x14ac:dyDescent="0.2"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</row>
    <row r="378" spans="7:24" x14ac:dyDescent="0.2"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</row>
    <row r="379" spans="7:24" x14ac:dyDescent="0.2"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</row>
    <row r="380" spans="7:24" x14ac:dyDescent="0.2"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</row>
    <row r="381" spans="7:24" x14ac:dyDescent="0.2"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</row>
    <row r="382" spans="7:24" x14ac:dyDescent="0.2"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</row>
    <row r="383" spans="7:24" x14ac:dyDescent="0.2"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</row>
    <row r="384" spans="7:24" x14ac:dyDescent="0.2"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</row>
    <row r="385" spans="7:24" x14ac:dyDescent="0.2"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</row>
    <row r="386" spans="7:24" x14ac:dyDescent="0.2"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</row>
    <row r="387" spans="7:24" x14ac:dyDescent="0.2"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</row>
    <row r="388" spans="7:24" x14ac:dyDescent="0.2"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</row>
    <row r="389" spans="7:24" x14ac:dyDescent="0.2"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</row>
    <row r="390" spans="7:24" x14ac:dyDescent="0.2"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</row>
    <row r="391" spans="7:24" x14ac:dyDescent="0.2"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</row>
    <row r="392" spans="7:24" x14ac:dyDescent="0.2"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</row>
    <row r="393" spans="7:24" x14ac:dyDescent="0.2"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</row>
    <row r="394" spans="7:24" x14ac:dyDescent="0.2"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</row>
    <row r="395" spans="7:24" x14ac:dyDescent="0.2"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</row>
    <row r="396" spans="7:24" x14ac:dyDescent="0.2"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</row>
    <row r="397" spans="7:24" x14ac:dyDescent="0.2"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</row>
    <row r="398" spans="7:24" x14ac:dyDescent="0.2"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</row>
    <row r="399" spans="7:24" x14ac:dyDescent="0.2"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</row>
    <row r="400" spans="7:24" x14ac:dyDescent="0.2"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</row>
  </sheetData>
  <mergeCells count="633">
    <mergeCell ref="I142:M142"/>
    <mergeCell ref="C134:D134"/>
    <mergeCell ref="AE134:AG134"/>
    <mergeCell ref="AH134:AP134"/>
    <mergeCell ref="AQ134:AY134"/>
    <mergeCell ref="C133:D133"/>
    <mergeCell ref="AE133:AG133"/>
    <mergeCell ref="AH133:AP133"/>
    <mergeCell ref="AQ133:AY133"/>
    <mergeCell ref="C132:D132"/>
    <mergeCell ref="AE132:AG132"/>
    <mergeCell ref="AH132:AP132"/>
    <mergeCell ref="AQ132:AY132"/>
    <mergeCell ref="AP140:AV140"/>
    <mergeCell ref="C129:D129"/>
    <mergeCell ref="AE129:AG129"/>
    <mergeCell ref="AH129:AP129"/>
    <mergeCell ref="AQ129:AY129"/>
    <mergeCell ref="C128:D128"/>
    <mergeCell ref="AE128:AG128"/>
    <mergeCell ref="AH128:AP128"/>
    <mergeCell ref="AQ128:AY128"/>
    <mergeCell ref="C131:D131"/>
    <mergeCell ref="AE131:AG131"/>
    <mergeCell ref="AH131:AP131"/>
    <mergeCell ref="AQ131:AY131"/>
    <mergeCell ref="C130:D130"/>
    <mergeCell ref="AE130:AG130"/>
    <mergeCell ref="AH130:AP130"/>
    <mergeCell ref="AQ130:AY130"/>
    <mergeCell ref="A125:D125"/>
    <mergeCell ref="AE125:AG125"/>
    <mergeCell ref="AH125:AP125"/>
    <mergeCell ref="AQ125:AY125"/>
    <mergeCell ref="C124:D124"/>
    <mergeCell ref="AE124:AG124"/>
    <mergeCell ref="AH124:AP124"/>
    <mergeCell ref="AQ124:AY124"/>
    <mergeCell ref="C127:D127"/>
    <mergeCell ref="AE127:AG127"/>
    <mergeCell ref="AH127:AP127"/>
    <mergeCell ref="AQ127:AY127"/>
    <mergeCell ref="C126:D126"/>
    <mergeCell ref="AE126:AG126"/>
    <mergeCell ref="AH126:AP126"/>
    <mergeCell ref="AQ126:AY126"/>
    <mergeCell ref="C121:D121"/>
    <mergeCell ref="AE121:AG121"/>
    <mergeCell ref="AH121:AP121"/>
    <mergeCell ref="AQ121:AY121"/>
    <mergeCell ref="C120:D120"/>
    <mergeCell ref="AE120:AG120"/>
    <mergeCell ref="AH120:AP120"/>
    <mergeCell ref="AQ120:AY120"/>
    <mergeCell ref="C123:D123"/>
    <mergeCell ref="AE123:AG123"/>
    <mergeCell ref="AH123:AP123"/>
    <mergeCell ref="AQ123:AY123"/>
    <mergeCell ref="C122:D122"/>
    <mergeCell ref="AE122:AG122"/>
    <mergeCell ref="AH122:AP122"/>
    <mergeCell ref="AQ122:AY122"/>
    <mergeCell ref="C117:D117"/>
    <mergeCell ref="AE117:AG117"/>
    <mergeCell ref="AH117:AP117"/>
    <mergeCell ref="AQ117:AY117"/>
    <mergeCell ref="C116:D116"/>
    <mergeCell ref="AE116:AG116"/>
    <mergeCell ref="AH116:AP116"/>
    <mergeCell ref="AQ116:AY116"/>
    <mergeCell ref="C119:D119"/>
    <mergeCell ref="AE119:AG119"/>
    <mergeCell ref="AH119:AP119"/>
    <mergeCell ref="AQ119:AY119"/>
    <mergeCell ref="C118:D118"/>
    <mergeCell ref="AE118:AG118"/>
    <mergeCell ref="AH118:AP118"/>
    <mergeCell ref="AQ118:AY118"/>
    <mergeCell ref="C113:D113"/>
    <mergeCell ref="AE113:AG113"/>
    <mergeCell ref="AH113:AP113"/>
    <mergeCell ref="AQ113:AY113"/>
    <mergeCell ref="C112:D112"/>
    <mergeCell ref="AE112:AG112"/>
    <mergeCell ref="AH112:AP112"/>
    <mergeCell ref="AQ112:AY112"/>
    <mergeCell ref="C115:D115"/>
    <mergeCell ref="AE115:AG115"/>
    <mergeCell ref="AH115:AP115"/>
    <mergeCell ref="AQ115:AY115"/>
    <mergeCell ref="C114:D114"/>
    <mergeCell ref="AE114:AG114"/>
    <mergeCell ref="AH114:AP114"/>
    <mergeCell ref="AQ114:AY114"/>
    <mergeCell ref="C109:D109"/>
    <mergeCell ref="AE109:AG109"/>
    <mergeCell ref="AH109:AP109"/>
    <mergeCell ref="AQ109:AY109"/>
    <mergeCell ref="C108:D108"/>
    <mergeCell ref="AE108:AG108"/>
    <mergeCell ref="AH108:AP108"/>
    <mergeCell ref="AQ108:AY108"/>
    <mergeCell ref="C111:D111"/>
    <mergeCell ref="AE111:AG111"/>
    <mergeCell ref="AH111:AP111"/>
    <mergeCell ref="AQ111:AY111"/>
    <mergeCell ref="A110:D110"/>
    <mergeCell ref="AE110:AG110"/>
    <mergeCell ref="AH110:AP110"/>
    <mergeCell ref="AQ110:AY110"/>
    <mergeCell ref="C105:D105"/>
    <mergeCell ref="AE105:AG105"/>
    <mergeCell ref="AH105:AP105"/>
    <mergeCell ref="AQ105:AY105"/>
    <mergeCell ref="A104:D104"/>
    <mergeCell ref="AE104:AG104"/>
    <mergeCell ref="AH104:AP104"/>
    <mergeCell ref="AQ104:AY104"/>
    <mergeCell ref="C107:D107"/>
    <mergeCell ref="AE107:AG107"/>
    <mergeCell ref="AH107:AP107"/>
    <mergeCell ref="AQ107:AY107"/>
    <mergeCell ref="C106:D106"/>
    <mergeCell ref="AE106:AG106"/>
    <mergeCell ref="AH106:AP106"/>
    <mergeCell ref="AQ106:AY106"/>
    <mergeCell ref="C101:D101"/>
    <mergeCell ref="AE101:AG101"/>
    <mergeCell ref="AH101:AP101"/>
    <mergeCell ref="AQ101:AY101"/>
    <mergeCell ref="C100:D100"/>
    <mergeCell ref="AE100:AG100"/>
    <mergeCell ref="AH100:AP100"/>
    <mergeCell ref="AQ100:AY100"/>
    <mergeCell ref="C103:D103"/>
    <mergeCell ref="AE103:AG103"/>
    <mergeCell ref="AH103:AP103"/>
    <mergeCell ref="AQ103:AY103"/>
    <mergeCell ref="C102:D102"/>
    <mergeCell ref="AE102:AG102"/>
    <mergeCell ref="AH102:AP102"/>
    <mergeCell ref="AQ102:AY102"/>
    <mergeCell ref="C97:D97"/>
    <mergeCell ref="AE97:AG97"/>
    <mergeCell ref="AH97:AP97"/>
    <mergeCell ref="AQ97:AY97"/>
    <mergeCell ref="C96:D96"/>
    <mergeCell ref="AE96:AG96"/>
    <mergeCell ref="AH96:AP96"/>
    <mergeCell ref="AQ96:AY96"/>
    <mergeCell ref="C99:D99"/>
    <mergeCell ref="AE99:AG99"/>
    <mergeCell ref="AH99:AP99"/>
    <mergeCell ref="AQ99:AY99"/>
    <mergeCell ref="C98:D98"/>
    <mergeCell ref="AE98:AG98"/>
    <mergeCell ref="AH98:AP98"/>
    <mergeCell ref="AQ98:AY98"/>
    <mergeCell ref="C93:D93"/>
    <mergeCell ref="AE93:AG93"/>
    <mergeCell ref="AH93:AP93"/>
    <mergeCell ref="AQ93:AY93"/>
    <mergeCell ref="C92:D92"/>
    <mergeCell ref="AE92:AG92"/>
    <mergeCell ref="AH92:AP92"/>
    <mergeCell ref="AQ92:AY92"/>
    <mergeCell ref="C95:D95"/>
    <mergeCell ref="AE95:AG95"/>
    <mergeCell ref="AH95:AP95"/>
    <mergeCell ref="AQ95:AY95"/>
    <mergeCell ref="C94:D94"/>
    <mergeCell ref="AE94:AG94"/>
    <mergeCell ref="AH94:AP94"/>
    <mergeCell ref="AQ94:AY94"/>
    <mergeCell ref="C89:D89"/>
    <mergeCell ref="AE89:AG89"/>
    <mergeCell ref="AH89:AP89"/>
    <mergeCell ref="AQ89:AY89"/>
    <mergeCell ref="C88:D88"/>
    <mergeCell ref="AE88:AG88"/>
    <mergeCell ref="AH88:AP88"/>
    <mergeCell ref="AQ88:AY88"/>
    <mergeCell ref="C91:D91"/>
    <mergeCell ref="AE91:AG91"/>
    <mergeCell ref="AH91:AP91"/>
    <mergeCell ref="AQ91:AY91"/>
    <mergeCell ref="C90:D90"/>
    <mergeCell ref="AE90:AG90"/>
    <mergeCell ref="AH90:AP90"/>
    <mergeCell ref="AQ90:AY90"/>
    <mergeCell ref="C85:D85"/>
    <mergeCell ref="AE85:AG85"/>
    <mergeCell ref="AH85:AP85"/>
    <mergeCell ref="AQ85:AY85"/>
    <mergeCell ref="C84:D84"/>
    <mergeCell ref="AE84:AG84"/>
    <mergeCell ref="AH84:AP84"/>
    <mergeCell ref="AQ84:AY84"/>
    <mergeCell ref="A87:D87"/>
    <mergeCell ref="AE87:AG87"/>
    <mergeCell ref="AH87:AP87"/>
    <mergeCell ref="AQ87:AY87"/>
    <mergeCell ref="C86:D86"/>
    <mergeCell ref="AE86:AG86"/>
    <mergeCell ref="AH86:AP86"/>
    <mergeCell ref="AQ86:AY86"/>
    <mergeCell ref="C81:D81"/>
    <mergeCell ref="AE81:AG81"/>
    <mergeCell ref="AH81:AP81"/>
    <mergeCell ref="AQ81:AY81"/>
    <mergeCell ref="C80:D80"/>
    <mergeCell ref="AE80:AG80"/>
    <mergeCell ref="AH80:AP80"/>
    <mergeCell ref="AQ80:AY80"/>
    <mergeCell ref="C83:D83"/>
    <mergeCell ref="AE83:AG83"/>
    <mergeCell ref="AH83:AP83"/>
    <mergeCell ref="AQ83:AY83"/>
    <mergeCell ref="C82:D82"/>
    <mergeCell ref="AE82:AG82"/>
    <mergeCell ref="AH82:AP82"/>
    <mergeCell ref="AQ82:AY82"/>
    <mergeCell ref="C77:D77"/>
    <mergeCell ref="AE77:AG77"/>
    <mergeCell ref="AH77:AP77"/>
    <mergeCell ref="AQ77:AY77"/>
    <mergeCell ref="C76:D76"/>
    <mergeCell ref="AE76:AG76"/>
    <mergeCell ref="AH76:AP76"/>
    <mergeCell ref="AQ76:AY76"/>
    <mergeCell ref="C79:D79"/>
    <mergeCell ref="AE79:AG79"/>
    <mergeCell ref="AH79:AP79"/>
    <mergeCell ref="AQ79:AY79"/>
    <mergeCell ref="C78:D78"/>
    <mergeCell ref="AE78:AG78"/>
    <mergeCell ref="AH78:AP78"/>
    <mergeCell ref="AQ78:AY78"/>
    <mergeCell ref="C73:D73"/>
    <mergeCell ref="AE73:AG73"/>
    <mergeCell ref="AH73:AP73"/>
    <mergeCell ref="AQ73:AY73"/>
    <mergeCell ref="C72:D72"/>
    <mergeCell ref="AE72:AG72"/>
    <mergeCell ref="AH72:AP72"/>
    <mergeCell ref="AQ72:AY72"/>
    <mergeCell ref="C75:D75"/>
    <mergeCell ref="AE75:AG75"/>
    <mergeCell ref="AH75:AP75"/>
    <mergeCell ref="AQ75:AY75"/>
    <mergeCell ref="C74:D74"/>
    <mergeCell ref="AE74:AG74"/>
    <mergeCell ref="AH74:AP74"/>
    <mergeCell ref="AQ74:AY74"/>
    <mergeCell ref="C69:D69"/>
    <mergeCell ref="AE69:AG69"/>
    <mergeCell ref="AH69:AP69"/>
    <mergeCell ref="AQ69:AY69"/>
    <mergeCell ref="C68:D68"/>
    <mergeCell ref="AE68:AG68"/>
    <mergeCell ref="AH68:AP68"/>
    <mergeCell ref="AQ68:AY68"/>
    <mergeCell ref="C71:D71"/>
    <mergeCell ref="AE71:AG71"/>
    <mergeCell ref="AH71:AP71"/>
    <mergeCell ref="AQ71:AY71"/>
    <mergeCell ref="C70:D70"/>
    <mergeCell ref="AE70:AG70"/>
    <mergeCell ref="AH70:AP70"/>
    <mergeCell ref="AQ70:AY70"/>
    <mergeCell ref="C65:D65"/>
    <mergeCell ref="AE65:AG65"/>
    <mergeCell ref="AH65:AP65"/>
    <mergeCell ref="AQ65:AY65"/>
    <mergeCell ref="C64:D64"/>
    <mergeCell ref="AE64:AG64"/>
    <mergeCell ref="AH64:AP64"/>
    <mergeCell ref="AQ64:AY64"/>
    <mergeCell ref="C67:D67"/>
    <mergeCell ref="AE67:AG67"/>
    <mergeCell ref="AH67:AP67"/>
    <mergeCell ref="AQ67:AY67"/>
    <mergeCell ref="A66:D66"/>
    <mergeCell ref="AE66:AG66"/>
    <mergeCell ref="AH66:AP66"/>
    <mergeCell ref="AQ66:AY66"/>
    <mergeCell ref="C61:D61"/>
    <mergeCell ref="AE61:AG61"/>
    <mergeCell ref="AH61:AP61"/>
    <mergeCell ref="AQ61:AY61"/>
    <mergeCell ref="C60:D60"/>
    <mergeCell ref="AE60:AG60"/>
    <mergeCell ref="AH60:AP60"/>
    <mergeCell ref="AQ60:AY60"/>
    <mergeCell ref="C63:D63"/>
    <mergeCell ref="AE63:AG63"/>
    <mergeCell ref="AH63:AP63"/>
    <mergeCell ref="AQ63:AY63"/>
    <mergeCell ref="C62:D62"/>
    <mergeCell ref="AE62:AG62"/>
    <mergeCell ref="AH62:AP62"/>
    <mergeCell ref="AQ62:AY62"/>
    <mergeCell ref="C57:D57"/>
    <mergeCell ref="AE57:AG57"/>
    <mergeCell ref="AH57:AP57"/>
    <mergeCell ref="AQ57:AY57"/>
    <mergeCell ref="C56:D56"/>
    <mergeCell ref="AE56:AG56"/>
    <mergeCell ref="AH56:AP56"/>
    <mergeCell ref="AQ56:AY56"/>
    <mergeCell ref="C59:D59"/>
    <mergeCell ref="AE59:AG59"/>
    <mergeCell ref="AH59:AP59"/>
    <mergeCell ref="AQ59:AY59"/>
    <mergeCell ref="C58:D58"/>
    <mergeCell ref="AE58:AG58"/>
    <mergeCell ref="AH58:AP58"/>
    <mergeCell ref="AQ58:AY58"/>
    <mergeCell ref="A53:D53"/>
    <mergeCell ref="AE53:AG53"/>
    <mergeCell ref="AH53:AP53"/>
    <mergeCell ref="AQ53:AY53"/>
    <mergeCell ref="C52:D52"/>
    <mergeCell ref="AE52:AG52"/>
    <mergeCell ref="AH52:AP52"/>
    <mergeCell ref="AQ52:AY52"/>
    <mergeCell ref="C55:D55"/>
    <mergeCell ref="AE55:AG55"/>
    <mergeCell ref="AH55:AP55"/>
    <mergeCell ref="AQ55:AY55"/>
    <mergeCell ref="C54:D54"/>
    <mergeCell ref="AE54:AG54"/>
    <mergeCell ref="AH54:AP54"/>
    <mergeCell ref="AQ54:AY54"/>
    <mergeCell ref="C49:D49"/>
    <mergeCell ref="AE49:AG49"/>
    <mergeCell ref="AH49:AP49"/>
    <mergeCell ref="AQ49:AY49"/>
    <mergeCell ref="C48:D48"/>
    <mergeCell ref="AE48:AG48"/>
    <mergeCell ref="AH48:AP48"/>
    <mergeCell ref="AQ48:AY48"/>
    <mergeCell ref="C51:D51"/>
    <mergeCell ref="AE51:AG51"/>
    <mergeCell ref="AH51:AP51"/>
    <mergeCell ref="AQ51:AY51"/>
    <mergeCell ref="C50:D50"/>
    <mergeCell ref="AE50:AG50"/>
    <mergeCell ref="AH50:AP50"/>
    <mergeCell ref="AQ50:AY50"/>
    <mergeCell ref="C45:D45"/>
    <mergeCell ref="AE45:AG45"/>
    <mergeCell ref="AH45:AP45"/>
    <mergeCell ref="AQ45:AY45"/>
    <mergeCell ref="C44:D44"/>
    <mergeCell ref="AE44:AG44"/>
    <mergeCell ref="AH44:AP44"/>
    <mergeCell ref="AQ44:AY44"/>
    <mergeCell ref="C47:D47"/>
    <mergeCell ref="AE47:AG47"/>
    <mergeCell ref="AH47:AP47"/>
    <mergeCell ref="AQ47:AY47"/>
    <mergeCell ref="C46:D46"/>
    <mergeCell ref="AE46:AG46"/>
    <mergeCell ref="AH46:AP46"/>
    <mergeCell ref="AQ46:AY46"/>
    <mergeCell ref="C41:D41"/>
    <mergeCell ref="AE41:AG41"/>
    <mergeCell ref="AH41:AP41"/>
    <mergeCell ref="AQ41:AY41"/>
    <mergeCell ref="C40:D40"/>
    <mergeCell ref="AE40:AG40"/>
    <mergeCell ref="AH40:AP40"/>
    <mergeCell ref="AQ40:AY40"/>
    <mergeCell ref="C43:D43"/>
    <mergeCell ref="AE43:AG43"/>
    <mergeCell ref="AH43:AP43"/>
    <mergeCell ref="AQ43:AY43"/>
    <mergeCell ref="C42:D42"/>
    <mergeCell ref="AE42:AG42"/>
    <mergeCell ref="AH42:AP42"/>
    <mergeCell ref="AQ42:AY42"/>
    <mergeCell ref="C37:D37"/>
    <mergeCell ref="AE37:AG37"/>
    <mergeCell ref="AH37:AP37"/>
    <mergeCell ref="AQ37:AY37"/>
    <mergeCell ref="A36:D36"/>
    <mergeCell ref="AE36:AG36"/>
    <mergeCell ref="AH36:AP36"/>
    <mergeCell ref="AQ36:AY36"/>
    <mergeCell ref="C39:D39"/>
    <mergeCell ref="AE39:AG39"/>
    <mergeCell ref="AH39:AP39"/>
    <mergeCell ref="AQ39:AY39"/>
    <mergeCell ref="C38:D38"/>
    <mergeCell ref="AE38:AG38"/>
    <mergeCell ref="AH38:AP38"/>
    <mergeCell ref="AQ38:AY38"/>
    <mergeCell ref="C33:D33"/>
    <mergeCell ref="AE33:AG33"/>
    <mergeCell ref="AH33:AP33"/>
    <mergeCell ref="AQ33:AY33"/>
    <mergeCell ref="C32:D32"/>
    <mergeCell ref="AE32:AG32"/>
    <mergeCell ref="AH32:AP32"/>
    <mergeCell ref="AQ32:AY32"/>
    <mergeCell ref="C35:D35"/>
    <mergeCell ref="AE35:AG35"/>
    <mergeCell ref="AH35:AP35"/>
    <mergeCell ref="AQ35:AY35"/>
    <mergeCell ref="C34:D34"/>
    <mergeCell ref="AE34:AG34"/>
    <mergeCell ref="AH34:AP34"/>
    <mergeCell ref="AQ34:AY34"/>
    <mergeCell ref="C29:D29"/>
    <mergeCell ref="AE29:AG29"/>
    <mergeCell ref="AH29:AP29"/>
    <mergeCell ref="AQ29:AY29"/>
    <mergeCell ref="C28:D28"/>
    <mergeCell ref="AE28:AG28"/>
    <mergeCell ref="AH28:AP28"/>
    <mergeCell ref="AQ28:AY28"/>
    <mergeCell ref="C31:D31"/>
    <mergeCell ref="AE31:AG31"/>
    <mergeCell ref="AH31:AP31"/>
    <mergeCell ref="AQ31:AY31"/>
    <mergeCell ref="C30:D30"/>
    <mergeCell ref="AE30:AG30"/>
    <mergeCell ref="AH30:AP30"/>
    <mergeCell ref="AQ30:AY30"/>
    <mergeCell ref="C25:D25"/>
    <mergeCell ref="AE25:AG25"/>
    <mergeCell ref="AH25:AP25"/>
    <mergeCell ref="AQ25:AY25"/>
    <mergeCell ref="C24:D24"/>
    <mergeCell ref="AE24:AG24"/>
    <mergeCell ref="AH24:AP24"/>
    <mergeCell ref="AQ24:AY24"/>
    <mergeCell ref="C27:D27"/>
    <mergeCell ref="AE27:AG27"/>
    <mergeCell ref="AH27:AP27"/>
    <mergeCell ref="AQ27:AY27"/>
    <mergeCell ref="C26:D26"/>
    <mergeCell ref="AE26:AG26"/>
    <mergeCell ref="AH26:AP26"/>
    <mergeCell ref="AQ26:AY26"/>
    <mergeCell ref="C21:D21"/>
    <mergeCell ref="AE21:AG21"/>
    <mergeCell ref="AH21:AP21"/>
    <mergeCell ref="AQ21:AY21"/>
    <mergeCell ref="C20:D20"/>
    <mergeCell ref="AE20:AG20"/>
    <mergeCell ref="AH20:AP20"/>
    <mergeCell ref="AQ20:AY20"/>
    <mergeCell ref="C23:D23"/>
    <mergeCell ref="AE23:AG23"/>
    <mergeCell ref="AH23:AP23"/>
    <mergeCell ref="AQ23:AY23"/>
    <mergeCell ref="C22:D22"/>
    <mergeCell ref="AE22:AG22"/>
    <mergeCell ref="AH22:AP22"/>
    <mergeCell ref="AQ22:AY22"/>
    <mergeCell ref="C17:D17"/>
    <mergeCell ref="AE17:AG17"/>
    <mergeCell ref="AH17:AP17"/>
    <mergeCell ref="AQ17:AY17"/>
    <mergeCell ref="C16:D16"/>
    <mergeCell ref="AE16:AG16"/>
    <mergeCell ref="AH16:AP16"/>
    <mergeCell ref="AQ16:AY16"/>
    <mergeCell ref="C19:D19"/>
    <mergeCell ref="AE19:AG19"/>
    <mergeCell ref="AH19:AP19"/>
    <mergeCell ref="AQ19:AY19"/>
    <mergeCell ref="C18:D18"/>
    <mergeCell ref="AE18:AG18"/>
    <mergeCell ref="AH18:AP18"/>
    <mergeCell ref="AQ18:AY18"/>
    <mergeCell ref="A13:D13"/>
    <mergeCell ref="AE13:AG13"/>
    <mergeCell ref="AH13:AP13"/>
    <mergeCell ref="AQ13:AY13"/>
    <mergeCell ref="A12:D12"/>
    <mergeCell ref="E12:AD12"/>
    <mergeCell ref="AE12:AG12"/>
    <mergeCell ref="AH12:AP12"/>
    <mergeCell ref="C15:D15"/>
    <mergeCell ref="AE15:AG15"/>
    <mergeCell ref="AH15:AP15"/>
    <mergeCell ref="AQ15:AY15"/>
    <mergeCell ref="C14:D14"/>
    <mergeCell ref="AE14:AG14"/>
    <mergeCell ref="AH14:AP14"/>
    <mergeCell ref="AQ14:AY14"/>
    <mergeCell ref="AX9:AY9"/>
    <mergeCell ref="A10:D10"/>
    <mergeCell ref="E10:AD11"/>
    <mergeCell ref="AE10:AG11"/>
    <mergeCell ref="AH10:AY10"/>
    <mergeCell ref="A11:D11"/>
    <mergeCell ref="AH11:AP11"/>
    <mergeCell ref="AQ11:AY11"/>
    <mergeCell ref="AQ12:AY12"/>
    <mergeCell ref="AM3:AY3"/>
    <mergeCell ref="AM5:AY5"/>
    <mergeCell ref="A5:U5"/>
    <mergeCell ref="A7:AY7"/>
    <mergeCell ref="A1:U1"/>
    <mergeCell ref="A2:U2"/>
    <mergeCell ref="A3:U3"/>
    <mergeCell ref="A4:U4"/>
    <mergeCell ref="A8:AY8"/>
    <mergeCell ref="BA10:BI10"/>
    <mergeCell ref="BA11:BI11"/>
    <mergeCell ref="BA12:BI12"/>
    <mergeCell ref="BA13:BI13"/>
    <mergeCell ref="BA14:BI14"/>
    <mergeCell ref="BA15:BI15"/>
    <mergeCell ref="BA16:BI16"/>
    <mergeCell ref="BA17:BI17"/>
    <mergeCell ref="BA18:BI18"/>
    <mergeCell ref="BA19:BI19"/>
    <mergeCell ref="BA20:BI20"/>
    <mergeCell ref="BA21:BI21"/>
    <mergeCell ref="BA22:BI22"/>
    <mergeCell ref="BA23:BI23"/>
    <mergeCell ref="BA24:BI24"/>
    <mergeCell ref="BA25:BI25"/>
    <mergeCell ref="BA26:BI26"/>
    <mergeCell ref="BA27:BI27"/>
    <mergeCell ref="BA28:BI28"/>
    <mergeCell ref="BA29:BI29"/>
    <mergeCell ref="BA30:BI30"/>
    <mergeCell ref="BA31:BI31"/>
    <mergeCell ref="BA32:BI32"/>
    <mergeCell ref="BA33:BI33"/>
    <mergeCell ref="BA34:BI34"/>
    <mergeCell ref="BA35:BI35"/>
    <mergeCell ref="BA36:BI36"/>
    <mergeCell ref="BA37:BI37"/>
    <mergeCell ref="BA38:BI38"/>
    <mergeCell ref="BA39:BI39"/>
    <mergeCell ref="BA40:BI40"/>
    <mergeCell ref="BA41:BI41"/>
    <mergeCell ref="BA42:BI42"/>
    <mergeCell ref="BA43:BI43"/>
    <mergeCell ref="BA44:BI44"/>
    <mergeCell ref="BA45:BI45"/>
    <mergeCell ref="BA46:BI46"/>
    <mergeCell ref="BA47:BI47"/>
    <mergeCell ref="BA48:BI48"/>
    <mergeCell ref="BA49:BI49"/>
    <mergeCell ref="BA50:BI50"/>
    <mergeCell ref="BA51:BI51"/>
    <mergeCell ref="BA52:BI52"/>
    <mergeCell ref="BA53:BI53"/>
    <mergeCell ref="BA54:BI54"/>
    <mergeCell ref="BA55:BI55"/>
    <mergeCell ref="BA56:BI56"/>
    <mergeCell ref="BA57:BI57"/>
    <mergeCell ref="BA58:BI58"/>
    <mergeCell ref="BA59:BI59"/>
    <mergeCell ref="BA60:BI60"/>
    <mergeCell ref="BA61:BI61"/>
    <mergeCell ref="BA62:BI62"/>
    <mergeCell ref="BA63:BI63"/>
    <mergeCell ref="BA64:BI64"/>
    <mergeCell ref="BA65:BI65"/>
    <mergeCell ref="BA66:BI66"/>
    <mergeCell ref="BA67:BI67"/>
    <mergeCell ref="BA68:BI68"/>
    <mergeCell ref="BA69:BI69"/>
    <mergeCell ref="BA70:BI70"/>
    <mergeCell ref="BA71:BI71"/>
    <mergeCell ref="BA72:BI72"/>
    <mergeCell ref="BA73:BI73"/>
    <mergeCell ref="BA74:BI74"/>
    <mergeCell ref="BA75:BI75"/>
    <mergeCell ref="BA76:BI76"/>
    <mergeCell ref="BA77:BI77"/>
    <mergeCell ref="BA78:BI78"/>
    <mergeCell ref="BA79:BI79"/>
    <mergeCell ref="BA80:BI80"/>
    <mergeCell ref="BA81:BI81"/>
    <mergeCell ref="BA82:BI82"/>
    <mergeCell ref="BA83:BI83"/>
    <mergeCell ref="BA84:BI84"/>
    <mergeCell ref="BA85:BI85"/>
    <mergeCell ref="BA86:BI86"/>
    <mergeCell ref="BA87:BI87"/>
    <mergeCell ref="BA88:BI88"/>
    <mergeCell ref="BA89:BI89"/>
    <mergeCell ref="BA90:BI90"/>
    <mergeCell ref="BA91:BI91"/>
    <mergeCell ref="BA92:BI92"/>
    <mergeCell ref="BA93:BI93"/>
    <mergeCell ref="BA94:BI94"/>
    <mergeCell ref="BA95:BI95"/>
    <mergeCell ref="BA96:BI96"/>
    <mergeCell ref="BA97:BI97"/>
    <mergeCell ref="BA98:BI98"/>
    <mergeCell ref="BA99:BI99"/>
    <mergeCell ref="BA100:BI100"/>
    <mergeCell ref="BA101:BI101"/>
    <mergeCell ref="BA102:BI102"/>
    <mergeCell ref="BA103:BI103"/>
    <mergeCell ref="BA104:BI104"/>
    <mergeCell ref="BA105:BI105"/>
    <mergeCell ref="BA106:BI106"/>
    <mergeCell ref="BA107:BI107"/>
    <mergeCell ref="BA108:BI108"/>
    <mergeCell ref="BA109:BI109"/>
    <mergeCell ref="BA110:BI110"/>
    <mergeCell ref="BA111:BI111"/>
    <mergeCell ref="BA112:BI112"/>
    <mergeCell ref="BA113:BI113"/>
    <mergeCell ref="BA114:BI114"/>
    <mergeCell ref="BA115:BI115"/>
    <mergeCell ref="BA116:BI116"/>
    <mergeCell ref="BA117:BI117"/>
    <mergeCell ref="BA127:BI127"/>
    <mergeCell ref="BA128:BI128"/>
    <mergeCell ref="BA129:BI129"/>
    <mergeCell ref="BA130:BI130"/>
    <mergeCell ref="BA118:BI118"/>
    <mergeCell ref="BA119:BI119"/>
    <mergeCell ref="BA120:BI120"/>
    <mergeCell ref="BA121:BI121"/>
    <mergeCell ref="BA122:BI122"/>
    <mergeCell ref="BA123:BI123"/>
    <mergeCell ref="BA124:BI124"/>
    <mergeCell ref="BA125:BI125"/>
    <mergeCell ref="BA126:BI126"/>
  </mergeCells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603"/>
  <sheetViews>
    <sheetView tabSelected="1" workbookViewId="0">
      <selection activeCell="A10" sqref="A10"/>
    </sheetView>
  </sheetViews>
  <sheetFormatPr defaultRowHeight="12.75" x14ac:dyDescent="0.2"/>
  <cols>
    <col min="1" max="1" width="3" style="3" customWidth="1"/>
    <col min="2" max="2" width="2" style="3" bestFit="1" customWidth="1"/>
    <col min="3" max="5" width="2.85546875" style="3" customWidth="1"/>
    <col min="6" max="6" width="2.7109375" style="3" customWidth="1"/>
    <col min="7" max="8" width="2.5703125" style="3" customWidth="1"/>
    <col min="9" max="9" width="2.7109375" style="3" customWidth="1"/>
    <col min="10" max="10" width="2.5703125" style="3" customWidth="1"/>
    <col min="11" max="11" width="2.7109375" style="3" customWidth="1"/>
    <col min="12" max="13" width="2.5703125" style="3" customWidth="1"/>
    <col min="14" max="14" width="2.7109375" style="3" customWidth="1"/>
    <col min="15" max="15" width="2.5703125" style="3" customWidth="1"/>
    <col min="16" max="16" width="2.7109375" style="3" customWidth="1"/>
    <col min="17" max="19" width="2.5703125" style="3" customWidth="1"/>
    <col min="20" max="20" width="2.7109375" style="3" customWidth="1"/>
    <col min="21" max="22" width="2.5703125" style="3" customWidth="1"/>
    <col min="23" max="25" width="2.7109375" style="3" customWidth="1"/>
    <col min="26" max="26" width="2.85546875" style="3" customWidth="1"/>
    <col min="27" max="27" width="2.5703125" style="3" customWidth="1"/>
    <col min="28" max="28" width="2.85546875" style="3" customWidth="1"/>
    <col min="29" max="29" width="3" style="3" customWidth="1"/>
    <col min="30" max="31" width="2.7109375" style="3" customWidth="1"/>
    <col min="32" max="33" width="2.85546875" style="3" customWidth="1"/>
    <col min="34" max="34" width="2.42578125" style="3" customWidth="1"/>
    <col min="35" max="35" width="2.140625" style="3" customWidth="1"/>
    <col min="36" max="36" width="2.7109375" style="3" customWidth="1"/>
    <col min="37" max="37" width="2.5703125" style="3" customWidth="1"/>
    <col min="38" max="38" width="2.7109375" style="3" customWidth="1"/>
    <col min="39" max="40" width="2.5703125" style="3" customWidth="1"/>
    <col min="41" max="41" width="2.28515625" style="3" customWidth="1"/>
    <col min="42" max="42" width="2.7109375" style="3" customWidth="1"/>
    <col min="43" max="43" width="16.28515625" style="171" bestFit="1" customWidth="1"/>
    <col min="44" max="44" width="17.85546875" style="3" bestFit="1" customWidth="1"/>
    <col min="45" max="45" width="2.7109375" style="3" customWidth="1"/>
    <col min="46" max="46" width="2.5703125" style="3" customWidth="1"/>
    <col min="47" max="47" width="2" style="3" bestFit="1" customWidth="1"/>
    <col min="48" max="49" width="2.5703125" style="3" customWidth="1"/>
    <col min="50" max="50" width="2.7109375" style="3" customWidth="1"/>
    <col min="51" max="51" width="2.5703125" style="3" customWidth="1"/>
    <col min="52" max="52" width="2.7109375" style="3" customWidth="1"/>
    <col min="53" max="54" width="2.28515625" style="3" customWidth="1"/>
    <col min="55" max="55" width="2.5703125" style="3" hidden="1" customWidth="1"/>
    <col min="56" max="56" width="2.7109375" style="3" hidden="1" customWidth="1"/>
    <col min="57" max="58" width="2.5703125" style="3" customWidth="1"/>
    <col min="59" max="59" width="2.7109375" style="3" customWidth="1"/>
    <col min="60" max="60" width="2.5703125" style="3" customWidth="1"/>
    <col min="61" max="61" width="2.7109375" style="3" customWidth="1"/>
    <col min="62" max="63" width="2.5703125" style="3" customWidth="1"/>
    <col min="64" max="64" width="2.7109375" style="3" customWidth="1"/>
    <col min="65" max="65" width="2.5703125" style="3" customWidth="1"/>
    <col min="66" max="66" width="2.7109375" style="3" customWidth="1"/>
    <col min="67" max="67" width="2.5703125" style="3" customWidth="1"/>
    <col min="68" max="16384" width="9.140625" style="3"/>
  </cols>
  <sheetData>
    <row r="1" spans="1:53" ht="15" customHeight="1" x14ac:dyDescent="0.2">
      <c r="A1" s="1" t="s">
        <v>565</v>
      </c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AF1" s="501"/>
      <c r="AG1" s="501"/>
      <c r="AH1" s="501"/>
      <c r="AI1" s="501"/>
      <c r="AJ1" s="501"/>
      <c r="AK1" s="501"/>
    </row>
    <row r="2" spans="1:53" ht="13.5" customHeight="1" x14ac:dyDescent="0.2">
      <c r="A2" s="245" t="s">
        <v>579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AG2" s="250" t="s">
        <v>544</v>
      </c>
      <c r="AH2" s="250"/>
      <c r="AI2" s="250"/>
      <c r="AJ2" s="250"/>
      <c r="AK2" s="250"/>
    </row>
    <row r="3" spans="1:53" ht="13.5" customHeight="1" x14ac:dyDescent="0.2">
      <c r="A3" s="245" t="s">
        <v>568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AG3" s="4"/>
      <c r="AH3" s="4"/>
      <c r="AI3" s="4"/>
      <c r="AJ3" s="4"/>
      <c r="AK3" s="4"/>
    </row>
    <row r="4" spans="1:53" ht="13.5" customHeight="1" x14ac:dyDescent="0.2">
      <c r="A4" s="249" t="s">
        <v>566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AG4" s="4"/>
      <c r="AH4" s="4"/>
      <c r="AI4" s="4"/>
      <c r="AJ4" s="4"/>
      <c r="AK4" s="4"/>
    </row>
    <row r="5" spans="1:53" ht="16.5" customHeight="1" x14ac:dyDescent="0.2">
      <c r="A5" s="249" t="s">
        <v>556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  <c r="T5" s="246"/>
      <c r="U5" s="246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</row>
    <row r="6" spans="1:53" ht="12.75" customHeight="1" x14ac:dyDescent="0.2">
      <c r="AA6" s="7"/>
      <c r="AB6" s="7"/>
      <c r="AC6" s="7"/>
      <c r="AD6" s="403"/>
      <c r="AE6" s="403"/>
      <c r="AF6" s="403"/>
      <c r="AG6" s="403"/>
      <c r="AH6" s="403"/>
      <c r="AI6" s="403"/>
      <c r="AJ6" s="403"/>
      <c r="AK6" s="403"/>
    </row>
    <row r="7" spans="1:53" ht="13.9" customHeight="1" x14ac:dyDescent="0.2">
      <c r="B7" s="9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Z7" s="172"/>
      <c r="AA7" s="172"/>
      <c r="AB7" s="109"/>
      <c r="AC7" s="110"/>
      <c r="AD7" s="110"/>
      <c r="AE7" s="110"/>
      <c r="AF7" s="110"/>
      <c r="AG7" s="110"/>
      <c r="AH7" s="110"/>
      <c r="AI7" s="110"/>
      <c r="AJ7" s="111"/>
      <c r="AK7" s="172"/>
    </row>
    <row r="8" spans="1:53" ht="21" customHeight="1" x14ac:dyDescent="0.25">
      <c r="A8" s="259" t="s">
        <v>273</v>
      </c>
      <c r="B8" s="259"/>
      <c r="C8" s="259"/>
      <c r="D8" s="259"/>
      <c r="E8" s="259"/>
      <c r="F8" s="259"/>
      <c r="G8" s="259"/>
      <c r="H8" s="259"/>
      <c r="I8" s="259"/>
      <c r="J8" s="259"/>
      <c r="K8" s="259"/>
      <c r="L8" s="259"/>
      <c r="M8" s="259"/>
      <c r="N8" s="259"/>
      <c r="O8" s="259"/>
      <c r="P8" s="259"/>
      <c r="Q8" s="259"/>
      <c r="R8" s="259"/>
      <c r="S8" s="259"/>
      <c r="T8" s="259"/>
      <c r="U8" s="259"/>
      <c r="V8" s="259"/>
      <c r="W8" s="259"/>
      <c r="X8" s="259"/>
      <c r="Y8" s="260"/>
      <c r="Z8" s="260"/>
      <c r="AA8" s="260"/>
      <c r="AB8" s="260"/>
      <c r="AC8" s="260"/>
      <c r="AD8" s="260"/>
      <c r="AE8" s="260"/>
      <c r="AF8" s="260"/>
      <c r="AG8" s="260"/>
      <c r="AH8" s="260"/>
      <c r="AI8" s="260"/>
      <c r="AJ8" s="260"/>
      <c r="AK8" s="260"/>
      <c r="AL8" s="173"/>
      <c r="AM8" s="173"/>
      <c r="AN8" s="173"/>
      <c r="AO8" s="173"/>
      <c r="AP8" s="173"/>
      <c r="AQ8" s="174"/>
      <c r="AR8" s="173"/>
      <c r="AS8" s="173"/>
      <c r="AT8" s="173"/>
      <c r="AU8" s="173"/>
      <c r="AV8" s="173"/>
      <c r="AW8" s="173"/>
      <c r="AX8" s="173"/>
      <c r="AY8" s="173"/>
      <c r="AZ8" s="173"/>
      <c r="BA8" s="173"/>
    </row>
    <row r="9" spans="1:53" ht="18" x14ac:dyDescent="0.25">
      <c r="A9" s="247" t="s">
        <v>588</v>
      </c>
      <c r="B9" s="247"/>
      <c r="C9" s="247"/>
      <c r="D9" s="247"/>
      <c r="E9" s="247"/>
      <c r="F9" s="247"/>
      <c r="G9" s="247"/>
      <c r="H9" s="247"/>
      <c r="I9" s="247"/>
      <c r="J9" s="247"/>
      <c r="K9" s="247"/>
      <c r="L9" s="247"/>
      <c r="M9" s="247"/>
      <c r="N9" s="247"/>
      <c r="O9" s="247"/>
      <c r="P9" s="247"/>
      <c r="Q9" s="247"/>
      <c r="R9" s="247"/>
      <c r="S9" s="247"/>
      <c r="T9" s="247"/>
      <c r="U9" s="247"/>
      <c r="V9" s="247"/>
      <c r="W9" s="247"/>
      <c r="X9" s="247"/>
      <c r="Y9" s="247"/>
      <c r="Z9" s="247"/>
      <c r="AA9" s="248"/>
      <c r="AB9" s="248"/>
      <c r="AC9" s="248"/>
      <c r="AD9" s="248"/>
      <c r="AE9" s="248"/>
      <c r="AF9" s="248"/>
      <c r="AG9" s="248"/>
      <c r="AH9" s="248"/>
      <c r="AI9" s="248"/>
      <c r="AJ9" s="248"/>
      <c r="AK9" s="248"/>
      <c r="AL9" s="173"/>
      <c r="AM9" s="173"/>
      <c r="AN9" s="173"/>
      <c r="AO9" s="173"/>
      <c r="AP9" s="173"/>
      <c r="AQ9" s="174"/>
      <c r="AR9" s="173"/>
      <c r="AS9" s="173"/>
      <c r="AT9" s="173"/>
      <c r="AU9" s="173"/>
      <c r="AV9" s="173"/>
      <c r="AW9" s="173"/>
      <c r="AX9" s="173"/>
      <c r="AY9" s="173"/>
      <c r="AZ9" s="173"/>
      <c r="BA9" s="173"/>
    </row>
    <row r="10" spans="1:53" x14ac:dyDescent="0.2"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AH10" s="3" t="s">
        <v>274</v>
      </c>
    </row>
    <row r="11" spans="1:53" ht="12.75" customHeight="1" x14ac:dyDescent="0.2">
      <c r="A11" s="510"/>
      <c r="B11" s="511"/>
      <c r="C11" s="512" t="s">
        <v>275</v>
      </c>
      <c r="D11" s="512"/>
      <c r="E11" s="512"/>
      <c r="F11" s="512"/>
      <c r="G11" s="512"/>
      <c r="H11" s="512"/>
      <c r="I11" s="512"/>
      <c r="J11" s="512"/>
      <c r="K11" s="512"/>
      <c r="L11" s="512"/>
      <c r="M11" s="512"/>
      <c r="N11" s="512"/>
      <c r="O11" s="512"/>
      <c r="P11" s="512"/>
      <c r="Q11" s="512"/>
      <c r="R11" s="512"/>
      <c r="S11" s="512"/>
      <c r="T11" s="512"/>
      <c r="U11" s="512"/>
      <c r="V11" s="514" t="s">
        <v>276</v>
      </c>
      <c r="W11" s="515"/>
      <c r="X11" s="514" t="s">
        <v>276</v>
      </c>
      <c r="Y11" s="515"/>
      <c r="Z11" s="502" t="s">
        <v>4</v>
      </c>
      <c r="AA11" s="503"/>
      <c r="AB11" s="503"/>
      <c r="AC11" s="503"/>
      <c r="AD11" s="503"/>
      <c r="AE11" s="503"/>
      <c r="AF11" s="503"/>
      <c r="AG11" s="503"/>
      <c r="AH11" s="503"/>
      <c r="AI11" s="503"/>
      <c r="AJ11" s="503"/>
      <c r="AK11" s="504"/>
      <c r="AL11" s="171"/>
    </row>
    <row r="12" spans="1:53" s="12" customFormat="1" ht="15" x14ac:dyDescent="0.25">
      <c r="A12" s="505" t="s">
        <v>277</v>
      </c>
      <c r="B12" s="506"/>
      <c r="C12" s="513"/>
      <c r="D12" s="513"/>
      <c r="E12" s="513"/>
      <c r="F12" s="513"/>
      <c r="G12" s="513"/>
      <c r="H12" s="513"/>
      <c r="I12" s="513"/>
      <c r="J12" s="513"/>
      <c r="K12" s="513"/>
      <c r="L12" s="513"/>
      <c r="M12" s="513"/>
      <c r="N12" s="513"/>
      <c r="O12" s="513"/>
      <c r="P12" s="513"/>
      <c r="Q12" s="513"/>
      <c r="R12" s="513"/>
      <c r="S12" s="513"/>
      <c r="T12" s="513"/>
      <c r="U12" s="513"/>
      <c r="V12" s="507" t="s">
        <v>278</v>
      </c>
      <c r="W12" s="508"/>
      <c r="X12" s="507" t="s">
        <v>279</v>
      </c>
      <c r="Y12" s="508"/>
      <c r="Z12" s="509" t="s">
        <v>7</v>
      </c>
      <c r="AA12" s="509"/>
      <c r="AB12" s="509"/>
      <c r="AC12" s="509"/>
      <c r="AD12" s="509"/>
      <c r="AE12" s="509"/>
      <c r="AF12" s="509" t="s">
        <v>6</v>
      </c>
      <c r="AG12" s="509"/>
      <c r="AH12" s="509"/>
      <c r="AI12" s="509"/>
      <c r="AJ12" s="509"/>
      <c r="AK12" s="509"/>
      <c r="AL12" s="175"/>
      <c r="AQ12" s="175"/>
    </row>
    <row r="13" spans="1:53" x14ac:dyDescent="0.2">
      <c r="A13" s="520">
        <v>1</v>
      </c>
      <c r="B13" s="521"/>
      <c r="C13" s="522">
        <v>2</v>
      </c>
      <c r="D13" s="522"/>
      <c r="E13" s="522"/>
      <c r="F13" s="522"/>
      <c r="G13" s="522"/>
      <c r="H13" s="522"/>
      <c r="I13" s="522"/>
      <c r="J13" s="522"/>
      <c r="K13" s="522"/>
      <c r="L13" s="522"/>
      <c r="M13" s="522"/>
      <c r="N13" s="522"/>
      <c r="O13" s="522"/>
      <c r="P13" s="522"/>
      <c r="Q13" s="522"/>
      <c r="R13" s="522"/>
      <c r="S13" s="522"/>
      <c r="T13" s="522"/>
      <c r="U13" s="522"/>
      <c r="V13" s="523">
        <v>3</v>
      </c>
      <c r="W13" s="524"/>
      <c r="X13" s="523">
        <v>4</v>
      </c>
      <c r="Y13" s="524"/>
      <c r="Z13" s="520">
        <v>5</v>
      </c>
      <c r="AA13" s="533"/>
      <c r="AB13" s="533"/>
      <c r="AC13" s="533"/>
      <c r="AD13" s="533"/>
      <c r="AE13" s="521"/>
      <c r="AF13" s="523">
        <v>6</v>
      </c>
      <c r="AG13" s="522"/>
      <c r="AH13" s="522"/>
      <c r="AI13" s="522"/>
      <c r="AJ13" s="522"/>
      <c r="AK13" s="524"/>
      <c r="AL13" s="171"/>
    </row>
    <row r="14" spans="1:53" x14ac:dyDescent="0.2">
      <c r="A14" s="535" t="s">
        <v>280</v>
      </c>
      <c r="B14" s="428"/>
      <c r="C14" s="536" t="s">
        <v>281</v>
      </c>
      <c r="D14" s="536"/>
      <c r="E14" s="536"/>
      <c r="F14" s="536"/>
      <c r="G14" s="536"/>
      <c r="H14" s="536"/>
      <c r="I14" s="536"/>
      <c r="J14" s="536"/>
      <c r="K14" s="536"/>
      <c r="L14" s="536"/>
      <c r="M14" s="536"/>
      <c r="N14" s="536"/>
      <c r="O14" s="536"/>
      <c r="P14" s="536"/>
      <c r="Q14" s="536"/>
      <c r="R14" s="536"/>
      <c r="S14" s="536"/>
      <c r="T14" s="536"/>
      <c r="U14" s="536"/>
      <c r="V14" s="516"/>
      <c r="W14" s="517"/>
      <c r="X14" s="518"/>
      <c r="Y14" s="519"/>
      <c r="Z14" s="430"/>
      <c r="AA14" s="431"/>
      <c r="AB14" s="431"/>
      <c r="AC14" s="431"/>
      <c r="AD14" s="431"/>
      <c r="AE14" s="432"/>
      <c r="AF14" s="534"/>
      <c r="AG14" s="469"/>
      <c r="AH14" s="469"/>
      <c r="AI14" s="469"/>
      <c r="AJ14" s="469"/>
      <c r="AK14" s="470"/>
      <c r="AL14" s="171"/>
    </row>
    <row r="15" spans="1:53" x14ac:dyDescent="0.2">
      <c r="A15" s="529" t="s">
        <v>282</v>
      </c>
      <c r="B15" s="530"/>
      <c r="C15" s="525" t="s">
        <v>283</v>
      </c>
      <c r="D15" s="525"/>
      <c r="E15" s="525"/>
      <c r="F15" s="525"/>
      <c r="G15" s="525"/>
      <c r="H15" s="525"/>
      <c r="I15" s="525"/>
      <c r="J15" s="525"/>
      <c r="K15" s="525"/>
      <c r="L15" s="525"/>
      <c r="M15" s="525"/>
      <c r="N15" s="525"/>
      <c r="O15" s="525"/>
      <c r="P15" s="525"/>
      <c r="Q15" s="525"/>
      <c r="R15" s="525"/>
      <c r="S15" s="525"/>
      <c r="T15" s="525"/>
      <c r="U15" s="525"/>
      <c r="V15" s="526" t="s">
        <v>284</v>
      </c>
      <c r="W15" s="527"/>
      <c r="X15" s="526">
        <v>301</v>
      </c>
      <c r="Y15" s="527"/>
      <c r="Z15" s="456">
        <v>12397</v>
      </c>
      <c r="AA15" s="457"/>
      <c r="AB15" s="457"/>
      <c r="AC15" s="457"/>
      <c r="AD15" s="457"/>
      <c r="AE15" s="528"/>
      <c r="AF15" s="456">
        <v>13616</v>
      </c>
      <c r="AG15" s="457"/>
      <c r="AH15" s="457"/>
      <c r="AI15" s="457"/>
      <c r="AJ15" s="457"/>
      <c r="AK15" s="528"/>
      <c r="AM15" s="171"/>
      <c r="AN15" s="176"/>
      <c r="AZ15" s="176"/>
    </row>
    <row r="16" spans="1:53" x14ac:dyDescent="0.2">
      <c r="A16" s="529" t="s">
        <v>285</v>
      </c>
      <c r="B16" s="530"/>
      <c r="C16" s="129" t="s">
        <v>286</v>
      </c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526" t="s">
        <v>287</v>
      </c>
      <c r="W16" s="527"/>
      <c r="X16" s="531">
        <v>302</v>
      </c>
      <c r="Y16" s="532"/>
      <c r="Z16" s="456">
        <v>1664</v>
      </c>
      <c r="AA16" s="457"/>
      <c r="AB16" s="457"/>
      <c r="AC16" s="457"/>
      <c r="AD16" s="457"/>
      <c r="AE16" s="528"/>
      <c r="AF16" s="456">
        <v>2346</v>
      </c>
      <c r="AG16" s="457"/>
      <c r="AH16" s="457"/>
      <c r="AI16" s="457"/>
      <c r="AJ16" s="457"/>
      <c r="AK16" s="528"/>
      <c r="AM16" s="171"/>
      <c r="AN16" s="176"/>
      <c r="AZ16" s="176"/>
    </row>
    <row r="17" spans="1:52" x14ac:dyDescent="0.2">
      <c r="A17" s="529" t="s">
        <v>288</v>
      </c>
      <c r="B17" s="530"/>
      <c r="C17" s="177" t="s">
        <v>289</v>
      </c>
      <c r="D17" s="177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526" t="s">
        <v>284</v>
      </c>
      <c r="W17" s="527"/>
      <c r="X17" s="526">
        <v>303</v>
      </c>
      <c r="Y17" s="527"/>
      <c r="Z17" s="456">
        <v>266</v>
      </c>
      <c r="AA17" s="457"/>
      <c r="AB17" s="457"/>
      <c r="AC17" s="457"/>
      <c r="AD17" s="457"/>
      <c r="AE17" s="528"/>
      <c r="AF17" s="456">
        <v>161</v>
      </c>
      <c r="AG17" s="457"/>
      <c r="AH17" s="457"/>
      <c r="AI17" s="457"/>
      <c r="AJ17" s="457"/>
      <c r="AK17" s="528"/>
      <c r="AM17" s="171"/>
      <c r="AN17" s="176"/>
      <c r="AZ17" s="176"/>
    </row>
    <row r="18" spans="1:52" x14ac:dyDescent="0.2">
      <c r="A18" s="529" t="s">
        <v>290</v>
      </c>
      <c r="B18" s="530"/>
      <c r="C18" s="177" t="s">
        <v>291</v>
      </c>
      <c r="D18" s="177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526" t="s">
        <v>287</v>
      </c>
      <c r="W18" s="527"/>
      <c r="X18" s="531">
        <v>304</v>
      </c>
      <c r="Y18" s="532"/>
      <c r="Z18" s="456">
        <v>8401</v>
      </c>
      <c r="AA18" s="457"/>
      <c r="AB18" s="457"/>
      <c r="AC18" s="457"/>
      <c r="AD18" s="457"/>
      <c r="AE18" s="528"/>
      <c r="AF18" s="456">
        <v>7384</v>
      </c>
      <c r="AG18" s="457"/>
      <c r="AH18" s="457"/>
      <c r="AI18" s="457"/>
      <c r="AJ18" s="457"/>
      <c r="AK18" s="528"/>
      <c r="AM18" s="171"/>
      <c r="AN18" s="176"/>
      <c r="AZ18" s="176"/>
    </row>
    <row r="19" spans="1:52" x14ac:dyDescent="0.2">
      <c r="A19" s="529" t="s">
        <v>292</v>
      </c>
      <c r="B19" s="530"/>
      <c r="C19" s="177" t="s">
        <v>293</v>
      </c>
      <c r="D19" s="177"/>
      <c r="E19" s="177"/>
      <c r="F19" s="177"/>
      <c r="G19" s="177"/>
      <c r="H19" s="177"/>
      <c r="I19" s="177"/>
      <c r="J19" s="177"/>
      <c r="K19" s="177"/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526" t="s">
        <v>287</v>
      </c>
      <c r="W19" s="527"/>
      <c r="X19" s="526">
        <v>305</v>
      </c>
      <c r="Y19" s="527"/>
      <c r="Z19" s="456"/>
      <c r="AA19" s="457"/>
      <c r="AB19" s="457"/>
      <c r="AC19" s="457"/>
      <c r="AD19" s="457"/>
      <c r="AE19" s="528"/>
      <c r="AF19" s="456"/>
      <c r="AG19" s="457"/>
      <c r="AH19" s="457"/>
      <c r="AI19" s="457"/>
      <c r="AJ19" s="457"/>
      <c r="AK19" s="528"/>
      <c r="AM19" s="171"/>
      <c r="AN19" s="176"/>
      <c r="AZ19" s="176"/>
    </row>
    <row r="20" spans="1:52" x14ac:dyDescent="0.2">
      <c r="A20" s="529" t="s">
        <v>294</v>
      </c>
      <c r="B20" s="530"/>
      <c r="C20" s="177" t="s">
        <v>295</v>
      </c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526" t="s">
        <v>296</v>
      </c>
      <c r="W20" s="527"/>
      <c r="X20" s="531">
        <v>306</v>
      </c>
      <c r="Y20" s="532"/>
      <c r="Z20" s="456">
        <v>3439</v>
      </c>
      <c r="AA20" s="457"/>
      <c r="AB20" s="457"/>
      <c r="AC20" s="457"/>
      <c r="AD20" s="457"/>
      <c r="AE20" s="528"/>
      <c r="AF20" s="456">
        <v>-12323</v>
      </c>
      <c r="AG20" s="457"/>
      <c r="AH20" s="457"/>
      <c r="AI20" s="457"/>
      <c r="AJ20" s="457"/>
      <c r="AK20" s="528"/>
      <c r="AM20" s="171"/>
      <c r="AN20" s="176"/>
      <c r="AZ20" s="176"/>
    </row>
    <row r="21" spans="1:52" x14ac:dyDescent="0.2">
      <c r="A21" s="529"/>
      <c r="B21" s="530"/>
      <c r="C21" s="540" t="s">
        <v>297</v>
      </c>
      <c r="D21" s="540"/>
      <c r="E21" s="540"/>
      <c r="F21" s="540"/>
      <c r="G21" s="540"/>
      <c r="H21" s="540"/>
      <c r="I21" s="540"/>
      <c r="J21" s="540"/>
      <c r="K21" s="540"/>
      <c r="L21" s="540"/>
      <c r="M21" s="540"/>
      <c r="N21" s="540"/>
      <c r="O21" s="540"/>
      <c r="P21" s="540"/>
      <c r="Q21" s="540"/>
      <c r="R21" s="540"/>
      <c r="S21" s="540"/>
      <c r="T21" s="540"/>
      <c r="U21" s="540"/>
      <c r="V21" s="541"/>
      <c r="W21" s="542"/>
      <c r="X21" s="526">
        <v>307</v>
      </c>
      <c r="Y21" s="527"/>
      <c r="Z21" s="537"/>
      <c r="AA21" s="538"/>
      <c r="AB21" s="538"/>
      <c r="AC21" s="538"/>
      <c r="AD21" s="538"/>
      <c r="AE21" s="539"/>
      <c r="AF21" s="537"/>
      <c r="AG21" s="538"/>
      <c r="AH21" s="538"/>
      <c r="AI21" s="538"/>
      <c r="AJ21" s="538"/>
      <c r="AK21" s="539"/>
      <c r="AM21" s="176"/>
      <c r="AN21" s="176"/>
    </row>
    <row r="22" spans="1:52" x14ac:dyDescent="0.2">
      <c r="A22" s="529" t="s">
        <v>298</v>
      </c>
      <c r="B22" s="530"/>
      <c r="C22" s="177" t="s">
        <v>299</v>
      </c>
      <c r="D22" s="177"/>
      <c r="E22" s="177"/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526" t="s">
        <v>296</v>
      </c>
      <c r="W22" s="527"/>
      <c r="X22" s="531">
        <v>308</v>
      </c>
      <c r="Y22" s="532"/>
      <c r="Z22" s="456">
        <v>34239</v>
      </c>
      <c r="AA22" s="457"/>
      <c r="AB22" s="457"/>
      <c r="AC22" s="457"/>
      <c r="AD22" s="457"/>
      <c r="AE22" s="528"/>
      <c r="AF22" s="456">
        <v>-4063</v>
      </c>
      <c r="AG22" s="457"/>
      <c r="AH22" s="457"/>
      <c r="AI22" s="457"/>
      <c r="AJ22" s="457"/>
      <c r="AK22" s="528"/>
      <c r="AM22" s="171"/>
      <c r="AN22" s="176"/>
    </row>
    <row r="23" spans="1:52" x14ac:dyDescent="0.2">
      <c r="A23" s="529" t="s">
        <v>300</v>
      </c>
      <c r="B23" s="530"/>
      <c r="C23" s="177" t="s">
        <v>301</v>
      </c>
      <c r="D23" s="177"/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526" t="s">
        <v>296</v>
      </c>
      <c r="W23" s="527"/>
      <c r="X23" s="526">
        <v>309</v>
      </c>
      <c r="Y23" s="527"/>
      <c r="Z23" s="456"/>
      <c r="AA23" s="457"/>
      <c r="AB23" s="457"/>
      <c r="AC23" s="457"/>
      <c r="AD23" s="457"/>
      <c r="AE23" s="528"/>
      <c r="AF23" s="456"/>
      <c r="AG23" s="457"/>
      <c r="AH23" s="457"/>
      <c r="AI23" s="457"/>
      <c r="AJ23" s="457"/>
      <c r="AK23" s="528"/>
      <c r="AM23" s="171"/>
      <c r="AN23" s="176"/>
    </row>
    <row r="24" spans="1:52" x14ac:dyDescent="0.2">
      <c r="A24" s="529" t="s">
        <v>302</v>
      </c>
      <c r="B24" s="530"/>
      <c r="C24" s="177" t="s">
        <v>303</v>
      </c>
      <c r="D24" s="177"/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526" t="s">
        <v>296</v>
      </c>
      <c r="W24" s="527"/>
      <c r="X24" s="531">
        <v>310</v>
      </c>
      <c r="Y24" s="532"/>
      <c r="Z24" s="456">
        <v>56630</v>
      </c>
      <c r="AA24" s="457"/>
      <c r="AB24" s="457"/>
      <c r="AC24" s="457"/>
      <c r="AD24" s="457"/>
      <c r="AE24" s="528"/>
      <c r="AF24" s="456">
        <v>72955</v>
      </c>
      <c r="AG24" s="457"/>
      <c r="AH24" s="457"/>
      <c r="AI24" s="457"/>
      <c r="AJ24" s="457"/>
      <c r="AK24" s="528"/>
      <c r="AM24" s="171"/>
      <c r="AN24" s="176"/>
    </row>
    <row r="25" spans="1:52" x14ac:dyDescent="0.2">
      <c r="A25" s="529" t="s">
        <v>304</v>
      </c>
      <c r="B25" s="530"/>
      <c r="C25" s="177" t="s">
        <v>305</v>
      </c>
      <c r="D25" s="177"/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526" t="s">
        <v>287</v>
      </c>
      <c r="W25" s="527"/>
      <c r="X25" s="526">
        <v>311</v>
      </c>
      <c r="Y25" s="527"/>
      <c r="Z25" s="456"/>
      <c r="AA25" s="457"/>
      <c r="AB25" s="457"/>
      <c r="AC25" s="457"/>
      <c r="AD25" s="457"/>
      <c r="AE25" s="528"/>
      <c r="AF25" s="456"/>
      <c r="AG25" s="457"/>
      <c r="AH25" s="457"/>
      <c r="AI25" s="457"/>
      <c r="AJ25" s="457"/>
      <c r="AK25" s="528"/>
      <c r="AM25" s="171"/>
      <c r="AN25" s="176"/>
    </row>
    <row r="26" spans="1:52" x14ac:dyDescent="0.2">
      <c r="A26" s="543" t="s">
        <v>8</v>
      </c>
      <c r="B26" s="544"/>
      <c r="C26" s="545" t="s">
        <v>306</v>
      </c>
      <c r="D26" s="545"/>
      <c r="E26" s="545"/>
      <c r="F26" s="545"/>
      <c r="G26" s="545"/>
      <c r="H26" s="545"/>
      <c r="I26" s="545"/>
      <c r="J26" s="545"/>
      <c r="K26" s="545"/>
      <c r="L26" s="545"/>
      <c r="M26" s="545"/>
      <c r="N26" s="545"/>
      <c r="O26" s="545"/>
      <c r="P26" s="545"/>
      <c r="Q26" s="545"/>
      <c r="R26" s="545"/>
      <c r="S26" s="545"/>
      <c r="T26" s="545"/>
      <c r="U26" s="545"/>
      <c r="V26" s="526" t="s">
        <v>296</v>
      </c>
      <c r="W26" s="527"/>
      <c r="X26" s="546">
        <v>312</v>
      </c>
      <c r="Y26" s="547"/>
      <c r="Z26" s="548">
        <v>96906</v>
      </c>
      <c r="AA26" s="548"/>
      <c r="AB26" s="548"/>
      <c r="AC26" s="548"/>
      <c r="AD26" s="548"/>
      <c r="AE26" s="549"/>
      <c r="AF26" s="548">
        <v>60616</v>
      </c>
      <c r="AG26" s="548"/>
      <c r="AH26" s="548"/>
      <c r="AI26" s="548"/>
      <c r="AJ26" s="548"/>
      <c r="AK26" s="549"/>
      <c r="AM26" s="176"/>
      <c r="AN26" s="176"/>
    </row>
    <row r="27" spans="1:52" x14ac:dyDescent="0.2">
      <c r="A27" s="553" t="s">
        <v>307</v>
      </c>
      <c r="B27" s="554"/>
      <c r="C27" s="555" t="s">
        <v>308</v>
      </c>
      <c r="D27" s="555"/>
      <c r="E27" s="555"/>
      <c r="F27" s="555"/>
      <c r="G27" s="555"/>
      <c r="H27" s="555"/>
      <c r="I27" s="555"/>
      <c r="J27" s="555"/>
      <c r="K27" s="555"/>
      <c r="L27" s="555"/>
      <c r="M27" s="555"/>
      <c r="N27" s="555"/>
      <c r="O27" s="555"/>
      <c r="P27" s="555"/>
      <c r="Q27" s="555"/>
      <c r="R27" s="555"/>
      <c r="S27" s="555"/>
      <c r="T27" s="555"/>
      <c r="U27" s="555"/>
      <c r="V27" s="518"/>
      <c r="W27" s="519"/>
      <c r="X27" s="526"/>
      <c r="Y27" s="527"/>
      <c r="Z27" s="556"/>
      <c r="AA27" s="431"/>
      <c r="AB27" s="431"/>
      <c r="AC27" s="431"/>
      <c r="AD27" s="431"/>
      <c r="AE27" s="432"/>
      <c r="AF27" s="556"/>
      <c r="AG27" s="431"/>
      <c r="AH27" s="431"/>
      <c r="AI27" s="431"/>
      <c r="AJ27" s="431"/>
      <c r="AK27" s="432"/>
      <c r="AM27" s="171"/>
      <c r="AN27" s="176"/>
    </row>
    <row r="28" spans="1:52" x14ac:dyDescent="0.2">
      <c r="A28" s="551" t="s">
        <v>309</v>
      </c>
      <c r="B28" s="552"/>
      <c r="C28" s="178" t="s">
        <v>310</v>
      </c>
      <c r="D28" s="177"/>
      <c r="E28" s="177"/>
      <c r="F28" s="177"/>
      <c r="G28" s="177"/>
      <c r="H28" s="177"/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77"/>
      <c r="T28" s="177"/>
      <c r="U28" s="179"/>
      <c r="V28" s="526" t="s">
        <v>296</v>
      </c>
      <c r="W28" s="527"/>
      <c r="X28" s="531">
        <v>313</v>
      </c>
      <c r="Y28" s="532"/>
      <c r="Z28" s="550">
        <v>-69652</v>
      </c>
      <c r="AA28" s="457"/>
      <c r="AB28" s="457"/>
      <c r="AC28" s="457"/>
      <c r="AD28" s="457"/>
      <c r="AE28" s="528"/>
      <c r="AF28" s="550">
        <v>3391</v>
      </c>
      <c r="AG28" s="457"/>
      <c r="AH28" s="457"/>
      <c r="AI28" s="457"/>
      <c r="AJ28" s="457"/>
      <c r="AK28" s="528"/>
      <c r="AM28" s="171"/>
      <c r="AN28" s="176"/>
      <c r="AZ28" s="176"/>
    </row>
    <row r="29" spans="1:52" x14ac:dyDescent="0.2">
      <c r="A29" s="551" t="s">
        <v>311</v>
      </c>
      <c r="B29" s="552"/>
      <c r="C29" s="177" t="s">
        <v>312</v>
      </c>
      <c r="D29" s="177"/>
      <c r="E29" s="177"/>
      <c r="F29" s="177"/>
      <c r="G29" s="177"/>
      <c r="H29" s="177"/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80"/>
      <c r="T29" s="177"/>
      <c r="U29" s="177"/>
      <c r="V29" s="526" t="s">
        <v>284</v>
      </c>
      <c r="W29" s="527"/>
      <c r="X29" s="526">
        <v>314</v>
      </c>
      <c r="Y29" s="527"/>
      <c r="Z29" s="550">
        <v>0</v>
      </c>
      <c r="AA29" s="457"/>
      <c r="AB29" s="457"/>
      <c r="AC29" s="457"/>
      <c r="AD29" s="457"/>
      <c r="AE29" s="528"/>
      <c r="AF29" s="550">
        <v>0</v>
      </c>
      <c r="AG29" s="457"/>
      <c r="AH29" s="457"/>
      <c r="AI29" s="457"/>
      <c r="AJ29" s="457"/>
      <c r="AK29" s="528"/>
      <c r="AM29" s="171"/>
      <c r="AN29" s="176"/>
      <c r="AZ29" s="176"/>
    </row>
    <row r="30" spans="1:52" x14ac:dyDescent="0.2">
      <c r="A30" s="551" t="s">
        <v>313</v>
      </c>
      <c r="B30" s="552"/>
      <c r="C30" s="177" t="s">
        <v>314</v>
      </c>
      <c r="D30" s="177"/>
      <c r="E30" s="177"/>
      <c r="F30" s="177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  <c r="S30" s="177"/>
      <c r="T30" s="177"/>
      <c r="U30" s="177"/>
      <c r="V30" s="526" t="s">
        <v>284</v>
      </c>
      <c r="W30" s="527"/>
      <c r="X30" s="531">
        <v>315</v>
      </c>
      <c r="Y30" s="532"/>
      <c r="Z30" s="550"/>
      <c r="AA30" s="457"/>
      <c r="AB30" s="457"/>
      <c r="AC30" s="457"/>
      <c r="AD30" s="457"/>
      <c r="AE30" s="528"/>
      <c r="AF30" s="550"/>
      <c r="AG30" s="457"/>
      <c r="AH30" s="457"/>
      <c r="AI30" s="457"/>
      <c r="AJ30" s="457"/>
      <c r="AK30" s="528"/>
      <c r="AM30" s="171"/>
      <c r="AN30" s="176"/>
      <c r="AZ30" s="176"/>
    </row>
    <row r="31" spans="1:52" x14ac:dyDescent="0.2">
      <c r="A31" s="551" t="s">
        <v>315</v>
      </c>
      <c r="B31" s="552"/>
      <c r="C31" s="177" t="s">
        <v>316</v>
      </c>
      <c r="D31" s="177"/>
      <c r="E31" s="177"/>
      <c r="F31" s="177"/>
      <c r="G31" s="177"/>
      <c r="H31" s="177"/>
      <c r="I31" s="177"/>
      <c r="J31" s="177"/>
      <c r="K31" s="177"/>
      <c r="L31" s="177"/>
      <c r="M31" s="177"/>
      <c r="N31" s="177"/>
      <c r="O31" s="177"/>
      <c r="P31" s="177"/>
      <c r="Q31" s="177"/>
      <c r="R31" s="177"/>
      <c r="S31" s="177"/>
      <c r="T31" s="177"/>
      <c r="U31" s="177"/>
      <c r="V31" s="526" t="s">
        <v>287</v>
      </c>
      <c r="W31" s="527"/>
      <c r="X31" s="526">
        <v>316</v>
      </c>
      <c r="Y31" s="527"/>
      <c r="Z31" s="550">
        <v>27</v>
      </c>
      <c r="AA31" s="457"/>
      <c r="AB31" s="457"/>
      <c r="AC31" s="457"/>
      <c r="AD31" s="457"/>
      <c r="AE31" s="528"/>
      <c r="AF31" s="550">
        <v>0</v>
      </c>
      <c r="AG31" s="457"/>
      <c r="AH31" s="457"/>
      <c r="AI31" s="457"/>
      <c r="AJ31" s="457"/>
      <c r="AK31" s="528"/>
      <c r="AM31" s="171"/>
      <c r="AN31" s="176"/>
      <c r="AZ31" s="176"/>
    </row>
    <row r="32" spans="1:52" x14ac:dyDescent="0.2">
      <c r="A32" s="551" t="s">
        <v>317</v>
      </c>
      <c r="B32" s="552"/>
      <c r="C32" s="177" t="s">
        <v>318</v>
      </c>
      <c r="D32" s="177"/>
      <c r="E32" s="177"/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  <c r="U32" s="177"/>
      <c r="V32" s="526" t="s">
        <v>284</v>
      </c>
      <c r="W32" s="527"/>
      <c r="X32" s="531">
        <v>317</v>
      </c>
      <c r="Y32" s="532"/>
      <c r="Z32" s="550">
        <v>0</v>
      </c>
      <c r="AA32" s="457"/>
      <c r="AB32" s="457"/>
      <c r="AC32" s="457"/>
      <c r="AD32" s="457"/>
      <c r="AE32" s="528"/>
      <c r="AF32" s="550"/>
      <c r="AG32" s="457"/>
      <c r="AH32" s="457"/>
      <c r="AI32" s="457"/>
      <c r="AJ32" s="457"/>
      <c r="AK32" s="528"/>
      <c r="AM32" s="171"/>
      <c r="AN32" s="176"/>
      <c r="AZ32" s="176"/>
    </row>
    <row r="33" spans="1:52" x14ac:dyDescent="0.2">
      <c r="A33" s="551" t="s">
        <v>319</v>
      </c>
      <c r="B33" s="552"/>
      <c r="C33" s="177" t="s">
        <v>320</v>
      </c>
      <c r="D33" s="177"/>
      <c r="E33" s="177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177"/>
      <c r="V33" s="526" t="s">
        <v>296</v>
      </c>
      <c r="W33" s="527"/>
      <c r="X33" s="526">
        <v>318</v>
      </c>
      <c r="Y33" s="527"/>
      <c r="Z33" s="550">
        <v>-189</v>
      </c>
      <c r="AA33" s="457"/>
      <c r="AB33" s="457"/>
      <c r="AC33" s="457"/>
      <c r="AD33" s="457"/>
      <c r="AE33" s="528"/>
      <c r="AF33" s="550">
        <v>-201</v>
      </c>
      <c r="AG33" s="457"/>
      <c r="AH33" s="457"/>
      <c r="AI33" s="457"/>
      <c r="AJ33" s="457"/>
      <c r="AK33" s="528"/>
      <c r="AM33" s="171"/>
      <c r="AN33" s="176"/>
      <c r="AZ33" s="176"/>
    </row>
    <row r="34" spans="1:52" x14ac:dyDescent="0.2">
      <c r="A34" s="551" t="s">
        <v>321</v>
      </c>
      <c r="B34" s="552"/>
      <c r="C34" s="177" t="s">
        <v>322</v>
      </c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  <c r="Q34" s="177"/>
      <c r="R34" s="177"/>
      <c r="S34" s="177"/>
      <c r="T34" s="177"/>
      <c r="U34" s="177"/>
      <c r="V34" s="526" t="s">
        <v>296</v>
      </c>
      <c r="W34" s="527"/>
      <c r="X34" s="531">
        <v>319</v>
      </c>
      <c r="Y34" s="532"/>
      <c r="Z34" s="550">
        <v>-286</v>
      </c>
      <c r="AA34" s="457"/>
      <c r="AB34" s="457"/>
      <c r="AC34" s="457"/>
      <c r="AD34" s="457"/>
      <c r="AE34" s="528"/>
      <c r="AF34" s="550">
        <v>1280</v>
      </c>
      <c r="AG34" s="457"/>
      <c r="AH34" s="457"/>
      <c r="AI34" s="457"/>
      <c r="AJ34" s="457"/>
      <c r="AK34" s="528"/>
      <c r="AM34" s="171"/>
      <c r="AN34" s="176"/>
      <c r="AZ34" s="176"/>
    </row>
    <row r="35" spans="1:52" x14ac:dyDescent="0.2">
      <c r="A35" s="551" t="s">
        <v>323</v>
      </c>
      <c r="B35" s="552"/>
      <c r="C35" s="177" t="s">
        <v>324</v>
      </c>
      <c r="D35" s="177"/>
      <c r="E35" s="177"/>
      <c r="F35" s="177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7"/>
      <c r="R35" s="177"/>
      <c r="S35" s="177"/>
      <c r="T35" s="177"/>
      <c r="U35" s="177"/>
      <c r="V35" s="526" t="s">
        <v>296</v>
      </c>
      <c r="W35" s="527"/>
      <c r="X35" s="526">
        <v>320</v>
      </c>
      <c r="Y35" s="527"/>
      <c r="Z35" s="550"/>
      <c r="AA35" s="457"/>
      <c r="AB35" s="457"/>
      <c r="AC35" s="457"/>
      <c r="AD35" s="457"/>
      <c r="AE35" s="528"/>
      <c r="AF35" s="550"/>
      <c r="AG35" s="457"/>
      <c r="AH35" s="457"/>
      <c r="AI35" s="457"/>
      <c r="AJ35" s="457"/>
      <c r="AK35" s="528"/>
      <c r="AM35" s="171"/>
      <c r="AN35" s="176"/>
      <c r="AZ35" s="176"/>
    </row>
    <row r="36" spans="1:52" x14ac:dyDescent="0.2">
      <c r="A36" s="551" t="s">
        <v>325</v>
      </c>
      <c r="B36" s="552"/>
      <c r="C36" s="177" t="s">
        <v>326</v>
      </c>
      <c r="D36" s="177"/>
      <c r="E36" s="177"/>
      <c r="F36" s="177"/>
      <c r="G36" s="177"/>
      <c r="H36" s="177"/>
      <c r="I36" s="177"/>
      <c r="J36" s="177"/>
      <c r="K36" s="177"/>
      <c r="L36" s="177"/>
      <c r="M36" s="177"/>
      <c r="N36" s="177"/>
      <c r="O36" s="177"/>
      <c r="P36" s="177"/>
      <c r="Q36" s="177"/>
      <c r="R36" s="177"/>
      <c r="S36" s="177"/>
      <c r="T36" s="177"/>
      <c r="U36" s="177"/>
      <c r="V36" s="526" t="s">
        <v>296</v>
      </c>
      <c r="W36" s="527"/>
      <c r="X36" s="531">
        <v>321</v>
      </c>
      <c r="Y36" s="532"/>
      <c r="Z36" s="550"/>
      <c r="AA36" s="457"/>
      <c r="AB36" s="457"/>
      <c r="AC36" s="457"/>
      <c r="AD36" s="457"/>
      <c r="AE36" s="528"/>
      <c r="AF36" s="550"/>
      <c r="AG36" s="457"/>
      <c r="AH36" s="457"/>
      <c r="AI36" s="457"/>
      <c r="AJ36" s="457"/>
      <c r="AK36" s="528"/>
      <c r="AM36" s="171"/>
      <c r="AN36" s="176"/>
      <c r="AZ36" s="176"/>
    </row>
    <row r="37" spans="1:52" x14ac:dyDescent="0.2">
      <c r="A37" s="551" t="s">
        <v>327</v>
      </c>
      <c r="B37" s="552"/>
      <c r="C37" s="177" t="s">
        <v>328</v>
      </c>
      <c r="D37" s="177"/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526" t="s">
        <v>296</v>
      </c>
      <c r="W37" s="527"/>
      <c r="X37" s="526">
        <v>322</v>
      </c>
      <c r="Y37" s="527"/>
      <c r="Z37" s="550"/>
      <c r="AA37" s="457"/>
      <c r="AB37" s="457"/>
      <c r="AC37" s="457"/>
      <c r="AD37" s="457"/>
      <c r="AE37" s="528"/>
      <c r="AF37" s="550"/>
      <c r="AG37" s="457"/>
      <c r="AH37" s="457"/>
      <c r="AI37" s="457"/>
      <c r="AJ37" s="457"/>
      <c r="AK37" s="528"/>
      <c r="AM37" s="171"/>
      <c r="AN37" s="176"/>
      <c r="AZ37" s="176"/>
    </row>
    <row r="38" spans="1:52" x14ac:dyDescent="0.2">
      <c r="A38" s="551" t="s">
        <v>329</v>
      </c>
      <c r="B38" s="552"/>
      <c r="C38" s="177" t="s">
        <v>330</v>
      </c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7"/>
      <c r="T38" s="177"/>
      <c r="U38" s="177"/>
      <c r="V38" s="526" t="s">
        <v>296</v>
      </c>
      <c r="W38" s="527"/>
      <c r="X38" s="531">
        <v>323</v>
      </c>
      <c r="Y38" s="532"/>
      <c r="Z38" s="550"/>
      <c r="AA38" s="457"/>
      <c r="AB38" s="457"/>
      <c r="AC38" s="457"/>
      <c r="AD38" s="457"/>
      <c r="AE38" s="528"/>
      <c r="AF38" s="550"/>
      <c r="AG38" s="457"/>
      <c r="AH38" s="457"/>
      <c r="AI38" s="457"/>
      <c r="AJ38" s="457"/>
      <c r="AK38" s="528"/>
      <c r="AM38" s="171"/>
      <c r="AN38" s="176"/>
      <c r="AZ38" s="176"/>
    </row>
    <row r="39" spans="1:52" x14ac:dyDescent="0.2">
      <c r="A39" s="551" t="s">
        <v>331</v>
      </c>
      <c r="B39" s="552"/>
      <c r="C39" s="177" t="s">
        <v>332</v>
      </c>
      <c r="D39" s="177"/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7"/>
      <c r="U39" s="177"/>
      <c r="V39" s="526" t="s">
        <v>296</v>
      </c>
      <c r="W39" s="527"/>
      <c r="X39" s="526">
        <v>324</v>
      </c>
      <c r="Y39" s="527"/>
      <c r="Z39" s="550"/>
      <c r="AA39" s="457"/>
      <c r="AB39" s="457"/>
      <c r="AC39" s="457"/>
      <c r="AD39" s="457"/>
      <c r="AE39" s="528"/>
      <c r="AF39" s="550"/>
      <c r="AG39" s="457"/>
      <c r="AH39" s="457"/>
      <c r="AI39" s="457"/>
      <c r="AJ39" s="457"/>
      <c r="AK39" s="528"/>
      <c r="AM39" s="171"/>
      <c r="AN39" s="176"/>
      <c r="AZ39" s="176"/>
    </row>
    <row r="40" spans="1:52" x14ac:dyDescent="0.2">
      <c r="A40" s="551" t="s">
        <v>333</v>
      </c>
      <c r="B40" s="552"/>
      <c r="C40" s="177" t="s">
        <v>293</v>
      </c>
      <c r="D40" s="177"/>
      <c r="E40" s="177"/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  <c r="S40" s="177"/>
      <c r="T40" s="177"/>
      <c r="U40" s="177"/>
      <c r="V40" s="526" t="s">
        <v>287</v>
      </c>
      <c r="W40" s="527"/>
      <c r="X40" s="531">
        <v>325</v>
      </c>
      <c r="Y40" s="532"/>
      <c r="Z40" s="550"/>
      <c r="AA40" s="457"/>
      <c r="AB40" s="457"/>
      <c r="AC40" s="457"/>
      <c r="AD40" s="457"/>
      <c r="AE40" s="528"/>
      <c r="AF40" s="550"/>
      <c r="AG40" s="457"/>
      <c r="AH40" s="457"/>
      <c r="AI40" s="457"/>
      <c r="AJ40" s="457"/>
      <c r="AK40" s="528"/>
      <c r="AM40" s="171"/>
      <c r="AN40" s="176"/>
      <c r="AZ40" s="176"/>
    </row>
    <row r="41" spans="1:52" x14ac:dyDescent="0.2">
      <c r="A41" s="551" t="s">
        <v>334</v>
      </c>
      <c r="B41" s="552"/>
      <c r="C41" s="177" t="s">
        <v>295</v>
      </c>
      <c r="D41" s="177"/>
      <c r="E41" s="177"/>
      <c r="F41" s="177"/>
      <c r="G41" s="177"/>
      <c r="H41" s="177"/>
      <c r="I41" s="177"/>
      <c r="J41" s="177"/>
      <c r="K41" s="177"/>
      <c r="L41" s="177"/>
      <c r="M41" s="177"/>
      <c r="N41" s="177"/>
      <c r="O41" s="177"/>
      <c r="P41" s="177"/>
      <c r="Q41" s="177"/>
      <c r="R41" s="177"/>
      <c r="S41" s="177"/>
      <c r="T41" s="177"/>
      <c r="U41" s="177"/>
      <c r="V41" s="526" t="s">
        <v>296</v>
      </c>
      <c r="W41" s="527"/>
      <c r="X41" s="526">
        <v>326</v>
      </c>
      <c r="Y41" s="527"/>
      <c r="Z41" s="550"/>
      <c r="AA41" s="457"/>
      <c r="AB41" s="457"/>
      <c r="AC41" s="457"/>
      <c r="AD41" s="457"/>
      <c r="AE41" s="528"/>
      <c r="AF41" s="550"/>
      <c r="AG41" s="457"/>
      <c r="AH41" s="457"/>
      <c r="AI41" s="457"/>
      <c r="AJ41" s="457"/>
      <c r="AK41" s="528"/>
      <c r="AM41" s="171"/>
      <c r="AN41" s="176"/>
      <c r="AZ41" s="176"/>
    </row>
    <row r="42" spans="1:52" x14ac:dyDescent="0.2">
      <c r="A42" s="562" t="s">
        <v>42</v>
      </c>
      <c r="B42" s="563"/>
      <c r="C42" s="564" t="s">
        <v>335</v>
      </c>
      <c r="D42" s="564"/>
      <c r="E42" s="564"/>
      <c r="F42" s="564"/>
      <c r="G42" s="564"/>
      <c r="H42" s="564"/>
      <c r="I42" s="564"/>
      <c r="J42" s="564"/>
      <c r="K42" s="564"/>
      <c r="L42" s="564"/>
      <c r="M42" s="564"/>
      <c r="N42" s="564"/>
      <c r="O42" s="564"/>
      <c r="P42" s="564"/>
      <c r="Q42" s="564"/>
      <c r="R42" s="564"/>
      <c r="S42" s="564"/>
      <c r="T42" s="564"/>
      <c r="U42" s="564"/>
      <c r="V42" s="546" t="s">
        <v>296</v>
      </c>
      <c r="W42" s="547"/>
      <c r="X42" s="546">
        <v>327</v>
      </c>
      <c r="Y42" s="547"/>
      <c r="Z42" s="565">
        <v>-70154</v>
      </c>
      <c r="AA42" s="565"/>
      <c r="AB42" s="565"/>
      <c r="AC42" s="565"/>
      <c r="AD42" s="565"/>
      <c r="AE42" s="566"/>
      <c r="AF42" s="565">
        <v>4470</v>
      </c>
      <c r="AG42" s="565"/>
      <c r="AH42" s="565"/>
      <c r="AI42" s="565"/>
      <c r="AJ42" s="565"/>
      <c r="AK42" s="566"/>
      <c r="AM42" s="176"/>
      <c r="AN42" s="176"/>
      <c r="AZ42" s="176"/>
    </row>
    <row r="43" spans="1:52" x14ac:dyDescent="0.2">
      <c r="A43" s="557" t="s">
        <v>336</v>
      </c>
      <c r="B43" s="558"/>
      <c r="C43" s="559" t="s">
        <v>337</v>
      </c>
      <c r="D43" s="559"/>
      <c r="E43" s="559"/>
      <c r="F43" s="559"/>
      <c r="G43" s="559"/>
      <c r="H43" s="559"/>
      <c r="I43" s="559"/>
      <c r="J43" s="559"/>
      <c r="K43" s="559"/>
      <c r="L43" s="559"/>
      <c r="M43" s="559"/>
      <c r="N43" s="559"/>
      <c r="O43" s="559"/>
      <c r="P43" s="559"/>
      <c r="Q43" s="559"/>
      <c r="R43" s="559"/>
      <c r="S43" s="559"/>
      <c r="T43" s="559"/>
      <c r="U43" s="559"/>
      <c r="V43" s="560"/>
      <c r="W43" s="561"/>
      <c r="X43" s="526"/>
      <c r="Y43" s="527"/>
      <c r="Z43" s="567"/>
      <c r="AA43" s="568"/>
      <c r="AB43" s="568"/>
      <c r="AC43" s="568"/>
      <c r="AD43" s="568"/>
      <c r="AE43" s="569"/>
      <c r="AF43" s="567"/>
      <c r="AG43" s="568"/>
      <c r="AH43" s="568"/>
      <c r="AI43" s="568"/>
      <c r="AJ43" s="568"/>
      <c r="AK43" s="569"/>
      <c r="AM43" s="171"/>
      <c r="AN43" s="176"/>
      <c r="AZ43" s="176"/>
    </row>
    <row r="44" spans="1:52" ht="15.75" customHeight="1" x14ac:dyDescent="0.2">
      <c r="A44" s="181" t="s">
        <v>338</v>
      </c>
      <c r="B44" s="182"/>
      <c r="C44" s="177" t="s">
        <v>339</v>
      </c>
      <c r="D44" s="177"/>
      <c r="E44" s="177"/>
      <c r="F44" s="177"/>
      <c r="G44" s="177"/>
      <c r="H44" s="177"/>
      <c r="I44" s="177"/>
      <c r="J44" s="177"/>
      <c r="K44" s="177"/>
      <c r="L44" s="177"/>
      <c r="M44" s="177"/>
      <c r="N44" s="177"/>
      <c r="O44" s="177"/>
      <c r="P44" s="177"/>
      <c r="Q44" s="177"/>
      <c r="R44" s="177"/>
      <c r="S44" s="177"/>
      <c r="T44" s="177"/>
      <c r="U44" s="177"/>
      <c r="V44" s="526" t="s">
        <v>284</v>
      </c>
      <c r="W44" s="527"/>
      <c r="X44" s="531">
        <v>328</v>
      </c>
      <c r="Y44" s="532"/>
      <c r="Z44" s="570"/>
      <c r="AA44" s="571"/>
      <c r="AB44" s="571"/>
      <c r="AC44" s="571"/>
      <c r="AD44" s="571"/>
      <c r="AE44" s="572"/>
      <c r="AF44" s="570"/>
      <c r="AG44" s="571"/>
      <c r="AH44" s="571"/>
      <c r="AI44" s="571"/>
      <c r="AJ44" s="571"/>
      <c r="AK44" s="572"/>
      <c r="AM44" s="171"/>
      <c r="AN44" s="176"/>
      <c r="AZ44" s="176"/>
    </row>
    <row r="45" spans="1:52" x14ac:dyDescent="0.2">
      <c r="A45" s="181" t="s">
        <v>340</v>
      </c>
      <c r="B45" s="182"/>
      <c r="C45" s="177" t="s">
        <v>341</v>
      </c>
      <c r="D45" s="177"/>
      <c r="E45" s="177"/>
      <c r="F45" s="177"/>
      <c r="G45" s="177"/>
      <c r="H45" s="177"/>
      <c r="I45" s="177"/>
      <c r="J45" s="177"/>
      <c r="K45" s="177"/>
      <c r="L45" s="177"/>
      <c r="M45" s="177"/>
      <c r="N45" s="177"/>
      <c r="O45" s="177"/>
      <c r="P45" s="177"/>
      <c r="Q45" s="177"/>
      <c r="R45" s="177"/>
      <c r="S45" s="177"/>
      <c r="T45" s="177"/>
      <c r="U45" s="177"/>
      <c r="V45" s="526" t="s">
        <v>287</v>
      </c>
      <c r="W45" s="527"/>
      <c r="X45" s="526">
        <v>329</v>
      </c>
      <c r="Y45" s="527"/>
      <c r="Z45" s="570"/>
      <c r="AA45" s="571"/>
      <c r="AB45" s="571"/>
      <c r="AC45" s="571"/>
      <c r="AD45" s="571"/>
      <c r="AE45" s="572"/>
      <c r="AF45" s="570"/>
      <c r="AG45" s="571"/>
      <c r="AH45" s="571"/>
      <c r="AI45" s="571"/>
      <c r="AJ45" s="571"/>
      <c r="AK45" s="572"/>
      <c r="AM45" s="171"/>
      <c r="AN45" s="176"/>
      <c r="AZ45" s="176"/>
    </row>
    <row r="46" spans="1:52" x14ac:dyDescent="0.2">
      <c r="A46" s="181" t="s">
        <v>342</v>
      </c>
      <c r="B46" s="182"/>
      <c r="C46" s="177" t="s">
        <v>343</v>
      </c>
      <c r="D46" s="177"/>
      <c r="E46" s="177"/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526" t="s">
        <v>287</v>
      </c>
      <c r="W46" s="527"/>
      <c r="X46" s="531">
        <v>330</v>
      </c>
      <c r="Y46" s="532"/>
      <c r="Z46" s="570"/>
      <c r="AA46" s="571"/>
      <c r="AB46" s="571"/>
      <c r="AC46" s="571"/>
      <c r="AD46" s="571"/>
      <c r="AE46" s="572"/>
      <c r="AF46" s="570"/>
      <c r="AG46" s="571"/>
      <c r="AH46" s="571"/>
      <c r="AI46" s="571"/>
      <c r="AJ46" s="571"/>
      <c r="AK46" s="572"/>
      <c r="AM46" s="171"/>
      <c r="AN46" s="176"/>
      <c r="AZ46" s="176"/>
    </row>
    <row r="47" spans="1:52" x14ac:dyDescent="0.2">
      <c r="A47" s="181" t="s">
        <v>344</v>
      </c>
      <c r="B47" s="182"/>
      <c r="C47" s="177" t="s">
        <v>345</v>
      </c>
      <c r="D47" s="177"/>
      <c r="E47" s="177"/>
      <c r="F47" s="177"/>
      <c r="G47" s="177"/>
      <c r="H47" s="177"/>
      <c r="I47" s="177"/>
      <c r="J47" s="177"/>
      <c r="K47" s="177"/>
      <c r="L47" s="177"/>
      <c r="M47" s="177"/>
      <c r="N47" s="177"/>
      <c r="O47" s="177"/>
      <c r="P47" s="177"/>
      <c r="Q47" s="177"/>
      <c r="R47" s="177"/>
      <c r="S47" s="177"/>
      <c r="T47" s="177"/>
      <c r="U47" s="177"/>
      <c r="V47" s="526" t="s">
        <v>287</v>
      </c>
      <c r="W47" s="527"/>
      <c r="X47" s="526">
        <v>331</v>
      </c>
      <c r="Y47" s="527"/>
      <c r="Z47" s="570"/>
      <c r="AA47" s="571"/>
      <c r="AB47" s="571"/>
      <c r="AC47" s="571"/>
      <c r="AD47" s="571"/>
      <c r="AE47" s="572"/>
      <c r="AF47" s="570"/>
      <c r="AG47" s="571"/>
      <c r="AH47" s="571"/>
      <c r="AI47" s="571"/>
      <c r="AJ47" s="571"/>
      <c r="AK47" s="572"/>
      <c r="AM47" s="171"/>
      <c r="AN47" s="176"/>
      <c r="AZ47" s="176"/>
    </row>
    <row r="48" spans="1:52" x14ac:dyDescent="0.2">
      <c r="A48" s="181" t="s">
        <v>346</v>
      </c>
      <c r="B48" s="182"/>
      <c r="C48" s="177" t="s">
        <v>347</v>
      </c>
      <c r="D48" s="177"/>
      <c r="E48" s="177"/>
      <c r="F48" s="177"/>
      <c r="G48" s="177"/>
      <c r="H48" s="177"/>
      <c r="I48" s="177"/>
      <c r="J48" s="177"/>
      <c r="K48" s="177"/>
      <c r="L48" s="177"/>
      <c r="M48" s="177"/>
      <c r="N48" s="177"/>
      <c r="O48" s="177"/>
      <c r="P48" s="177"/>
      <c r="Q48" s="177"/>
      <c r="R48" s="177"/>
      <c r="S48" s="177"/>
      <c r="T48" s="177"/>
      <c r="U48" s="177"/>
      <c r="V48" s="526" t="s">
        <v>284</v>
      </c>
      <c r="W48" s="527"/>
      <c r="X48" s="531">
        <v>332</v>
      </c>
      <c r="Y48" s="532"/>
      <c r="Z48" s="550"/>
      <c r="AA48" s="457"/>
      <c r="AB48" s="457"/>
      <c r="AC48" s="457"/>
      <c r="AD48" s="457"/>
      <c r="AE48" s="528"/>
      <c r="AF48" s="550"/>
      <c r="AG48" s="457"/>
      <c r="AH48" s="457"/>
      <c r="AI48" s="457"/>
      <c r="AJ48" s="457"/>
      <c r="AK48" s="528"/>
      <c r="AM48" s="171"/>
      <c r="AN48" s="176"/>
      <c r="AZ48" s="176"/>
    </row>
    <row r="49" spans="1:59" x14ac:dyDescent="0.2">
      <c r="A49" s="181" t="s">
        <v>348</v>
      </c>
      <c r="B49" s="182"/>
      <c r="C49" s="177" t="s">
        <v>349</v>
      </c>
      <c r="D49" s="177"/>
      <c r="E49" s="177"/>
      <c r="F49" s="177"/>
      <c r="G49" s="177"/>
      <c r="H49" s="177"/>
      <c r="I49" s="177"/>
      <c r="J49" s="177"/>
      <c r="K49" s="177"/>
      <c r="L49" s="177"/>
      <c r="M49" s="177"/>
      <c r="N49" s="177"/>
      <c r="O49" s="177"/>
      <c r="P49" s="177"/>
      <c r="Q49" s="177"/>
      <c r="R49" s="177"/>
      <c r="S49" s="177"/>
      <c r="T49" s="177"/>
      <c r="U49" s="177"/>
      <c r="V49" s="526" t="s">
        <v>287</v>
      </c>
      <c r="W49" s="527"/>
      <c r="X49" s="526">
        <v>333</v>
      </c>
      <c r="Y49" s="527"/>
      <c r="Z49" s="550"/>
      <c r="AA49" s="457"/>
      <c r="AB49" s="457"/>
      <c r="AC49" s="457"/>
      <c r="AD49" s="457"/>
      <c r="AE49" s="528"/>
      <c r="AF49" s="550"/>
      <c r="AG49" s="457"/>
      <c r="AH49" s="457"/>
      <c r="AI49" s="457"/>
      <c r="AJ49" s="457"/>
      <c r="AK49" s="528"/>
      <c r="AM49" s="171"/>
      <c r="AN49" s="176"/>
      <c r="AZ49" s="176"/>
    </row>
    <row r="50" spans="1:59" x14ac:dyDescent="0.2">
      <c r="A50" s="181" t="s">
        <v>350</v>
      </c>
      <c r="B50" s="182"/>
      <c r="C50" s="177" t="s">
        <v>351</v>
      </c>
      <c r="D50" s="177"/>
      <c r="E50" s="177"/>
      <c r="F50" s="177"/>
      <c r="G50" s="177"/>
      <c r="H50" s="177"/>
      <c r="I50" s="177"/>
      <c r="J50" s="177"/>
      <c r="K50" s="177"/>
      <c r="L50" s="177"/>
      <c r="M50" s="177"/>
      <c r="N50" s="177"/>
      <c r="O50" s="177"/>
      <c r="P50" s="177"/>
      <c r="Q50" s="177"/>
      <c r="R50" s="177"/>
      <c r="S50" s="177"/>
      <c r="T50" s="177"/>
      <c r="U50" s="177"/>
      <c r="V50" s="526" t="s">
        <v>287</v>
      </c>
      <c r="W50" s="527"/>
      <c r="X50" s="531">
        <v>334</v>
      </c>
      <c r="Y50" s="532"/>
      <c r="Z50" s="570"/>
      <c r="AA50" s="571"/>
      <c r="AB50" s="571"/>
      <c r="AC50" s="571"/>
      <c r="AD50" s="571"/>
      <c r="AE50" s="572"/>
      <c r="AF50" s="570"/>
      <c r="AG50" s="571"/>
      <c r="AH50" s="571"/>
      <c r="AI50" s="571"/>
      <c r="AJ50" s="571"/>
      <c r="AK50" s="572"/>
      <c r="AM50" s="171"/>
      <c r="AN50" s="176"/>
      <c r="AZ50" s="176"/>
    </row>
    <row r="51" spans="1:59" x14ac:dyDescent="0.2">
      <c r="A51" s="181" t="s">
        <v>352</v>
      </c>
      <c r="B51" s="182"/>
      <c r="C51" s="177" t="s">
        <v>353</v>
      </c>
      <c r="D51" s="177"/>
      <c r="E51" s="177"/>
      <c r="F51" s="177"/>
      <c r="G51" s="177"/>
      <c r="H51" s="177"/>
      <c r="I51" s="177"/>
      <c r="J51" s="177"/>
      <c r="K51" s="177"/>
      <c r="L51" s="177"/>
      <c r="M51" s="177"/>
      <c r="N51" s="177"/>
      <c r="O51" s="177"/>
      <c r="P51" s="177"/>
      <c r="Q51" s="177"/>
      <c r="R51" s="177"/>
      <c r="S51" s="177"/>
      <c r="T51" s="177"/>
      <c r="U51" s="177"/>
      <c r="V51" s="526" t="s">
        <v>287</v>
      </c>
      <c r="W51" s="527"/>
      <c r="X51" s="526">
        <v>335</v>
      </c>
      <c r="Y51" s="527"/>
      <c r="Z51" s="570"/>
      <c r="AA51" s="571"/>
      <c r="AB51" s="571"/>
      <c r="AC51" s="571"/>
      <c r="AD51" s="571"/>
      <c r="AE51" s="572"/>
      <c r="AF51" s="570"/>
      <c r="AG51" s="571"/>
      <c r="AH51" s="571"/>
      <c r="AI51" s="571"/>
      <c r="AJ51" s="571"/>
      <c r="AK51" s="572"/>
      <c r="AM51" s="171"/>
      <c r="AN51" s="176"/>
      <c r="AZ51" s="176"/>
    </row>
    <row r="52" spans="1:59" x14ac:dyDescent="0.2">
      <c r="A52" s="181" t="s">
        <v>354</v>
      </c>
      <c r="B52" s="182"/>
      <c r="C52" s="177" t="s">
        <v>295</v>
      </c>
      <c r="D52" s="177"/>
      <c r="E52" s="177"/>
      <c r="F52" s="177"/>
      <c r="G52" s="177"/>
      <c r="H52" s="177"/>
      <c r="I52" s="177"/>
      <c r="J52" s="177"/>
      <c r="K52" s="177"/>
      <c r="L52" s="177"/>
      <c r="M52" s="177"/>
      <c r="N52" s="177"/>
      <c r="O52" s="177"/>
      <c r="P52" s="177"/>
      <c r="Q52" s="177"/>
      <c r="R52" s="177"/>
      <c r="S52" s="177"/>
      <c r="T52" s="177"/>
      <c r="U52" s="177"/>
      <c r="V52" s="526" t="s">
        <v>296</v>
      </c>
      <c r="W52" s="527"/>
      <c r="X52" s="531">
        <v>336</v>
      </c>
      <c r="Y52" s="532"/>
      <c r="Z52" s="570"/>
      <c r="AA52" s="571"/>
      <c r="AB52" s="571"/>
      <c r="AC52" s="571"/>
      <c r="AD52" s="571"/>
      <c r="AE52" s="572"/>
      <c r="AF52" s="570"/>
      <c r="AG52" s="571"/>
      <c r="AH52" s="571"/>
      <c r="AI52" s="571"/>
      <c r="AJ52" s="571"/>
      <c r="AK52" s="572"/>
      <c r="AM52" s="171"/>
      <c r="AN52" s="176"/>
      <c r="AZ52" s="176"/>
    </row>
    <row r="53" spans="1:59" x14ac:dyDescent="0.2">
      <c r="A53" s="529"/>
      <c r="B53" s="530"/>
      <c r="C53" s="540" t="s">
        <v>355</v>
      </c>
      <c r="D53" s="540"/>
      <c r="E53" s="540"/>
      <c r="F53" s="540"/>
      <c r="G53" s="540"/>
      <c r="H53" s="540"/>
      <c r="I53" s="540"/>
      <c r="J53" s="540"/>
      <c r="K53" s="540"/>
      <c r="L53" s="540"/>
      <c r="M53" s="540"/>
      <c r="N53" s="540"/>
      <c r="O53" s="540"/>
      <c r="P53" s="540"/>
      <c r="Q53" s="540"/>
      <c r="R53" s="540"/>
      <c r="S53" s="540"/>
      <c r="T53" s="540"/>
      <c r="U53" s="540"/>
      <c r="V53" s="526" t="s">
        <v>296</v>
      </c>
      <c r="W53" s="527"/>
      <c r="X53" s="526">
        <v>337</v>
      </c>
      <c r="Y53" s="527"/>
      <c r="Z53" s="444"/>
      <c r="AA53" s="444"/>
      <c r="AB53" s="444"/>
      <c r="AC53" s="444"/>
      <c r="AD53" s="444"/>
      <c r="AE53" s="575"/>
      <c r="AF53" s="444"/>
      <c r="AG53" s="444"/>
      <c r="AH53" s="444"/>
      <c r="AI53" s="444"/>
      <c r="AJ53" s="444"/>
      <c r="AK53" s="575"/>
      <c r="AM53" s="176"/>
      <c r="AN53" s="176"/>
      <c r="AZ53" s="176"/>
    </row>
    <row r="54" spans="1:59" ht="16.5" customHeight="1" x14ac:dyDescent="0.25">
      <c r="A54" s="573" t="s">
        <v>356</v>
      </c>
      <c r="B54" s="574"/>
      <c r="C54" s="183" t="s">
        <v>357</v>
      </c>
      <c r="D54" s="184"/>
      <c r="E54" s="184"/>
      <c r="F54" s="184"/>
      <c r="G54" s="184"/>
      <c r="H54" s="184"/>
      <c r="I54" s="184"/>
      <c r="J54" s="184"/>
      <c r="K54" s="184"/>
      <c r="L54" s="184"/>
      <c r="M54" s="184"/>
      <c r="N54" s="184"/>
      <c r="O54" s="184"/>
      <c r="P54" s="184"/>
      <c r="Q54" s="184"/>
      <c r="R54" s="184"/>
      <c r="S54" s="184"/>
      <c r="T54" s="184"/>
      <c r="U54" s="184"/>
      <c r="V54" s="526" t="s">
        <v>296</v>
      </c>
      <c r="W54" s="527"/>
      <c r="X54" s="531">
        <v>338</v>
      </c>
      <c r="Y54" s="532"/>
      <c r="Z54" s="457">
        <v>26752</v>
      </c>
      <c r="AA54" s="457"/>
      <c r="AB54" s="457"/>
      <c r="AC54" s="457"/>
      <c r="AD54" s="457"/>
      <c r="AE54" s="528"/>
      <c r="AF54" s="457">
        <v>65086</v>
      </c>
      <c r="AG54" s="457"/>
      <c r="AH54" s="457"/>
      <c r="AI54" s="457"/>
      <c r="AJ54" s="457"/>
      <c r="AK54" s="528"/>
      <c r="AM54" s="176"/>
      <c r="AN54" s="176"/>
      <c r="AZ54" s="176"/>
    </row>
    <row r="55" spans="1:59" ht="16.5" customHeight="1" x14ac:dyDescent="0.25">
      <c r="A55" s="573" t="s">
        <v>358</v>
      </c>
      <c r="B55" s="574"/>
      <c r="C55" s="183" t="s">
        <v>359</v>
      </c>
      <c r="D55" s="184"/>
      <c r="E55" s="184"/>
      <c r="F55" s="184"/>
      <c r="G55" s="184"/>
      <c r="H55" s="184"/>
      <c r="I55" s="184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526" t="s">
        <v>296</v>
      </c>
      <c r="W55" s="527"/>
      <c r="X55" s="526">
        <v>339</v>
      </c>
      <c r="Y55" s="527"/>
      <c r="Z55" s="550">
        <v>192312</v>
      </c>
      <c r="AA55" s="457"/>
      <c r="AB55" s="457"/>
      <c r="AC55" s="457"/>
      <c r="AD55" s="457"/>
      <c r="AE55" s="528"/>
      <c r="AF55" s="550">
        <v>153669</v>
      </c>
      <c r="AG55" s="457"/>
      <c r="AH55" s="457"/>
      <c r="AI55" s="457"/>
      <c r="AJ55" s="457"/>
      <c r="AK55" s="528"/>
      <c r="AM55" s="176"/>
      <c r="AN55" s="176"/>
      <c r="AZ55" s="176"/>
    </row>
    <row r="56" spans="1:59" ht="16.5" customHeight="1" x14ac:dyDescent="0.25">
      <c r="A56" s="573" t="s">
        <v>360</v>
      </c>
      <c r="B56" s="574"/>
      <c r="C56" s="183" t="s">
        <v>361</v>
      </c>
      <c r="D56" s="184"/>
      <c r="E56" s="184"/>
      <c r="F56" s="184"/>
      <c r="G56" s="184"/>
      <c r="H56" s="184"/>
      <c r="I56" s="184"/>
      <c r="J56" s="184"/>
      <c r="K56" s="184"/>
      <c r="L56" s="184"/>
      <c r="M56" s="184"/>
      <c r="N56" s="184"/>
      <c r="O56" s="184"/>
      <c r="P56" s="184"/>
      <c r="Q56" s="184"/>
      <c r="R56" s="184"/>
      <c r="S56" s="184"/>
      <c r="T56" s="184"/>
      <c r="U56" s="184"/>
      <c r="V56" s="526" t="s">
        <v>296</v>
      </c>
      <c r="W56" s="527"/>
      <c r="X56" s="531">
        <v>340</v>
      </c>
      <c r="Y56" s="532"/>
      <c r="Z56" s="550"/>
      <c r="AA56" s="457"/>
      <c r="AB56" s="457"/>
      <c r="AC56" s="457"/>
      <c r="AD56" s="457"/>
      <c r="AE56" s="528"/>
      <c r="AF56" s="550"/>
      <c r="AG56" s="457"/>
      <c r="AH56" s="457"/>
      <c r="AI56" s="457"/>
      <c r="AJ56" s="457"/>
      <c r="AK56" s="528"/>
      <c r="AM56" s="171"/>
      <c r="AN56" s="176"/>
      <c r="AZ56" s="176"/>
    </row>
    <row r="57" spans="1:59" ht="16.5" customHeight="1" x14ac:dyDescent="0.25">
      <c r="A57" s="579" t="s">
        <v>362</v>
      </c>
      <c r="B57" s="580"/>
      <c r="C57" s="185" t="s">
        <v>363</v>
      </c>
      <c r="D57" s="186"/>
      <c r="E57" s="186"/>
      <c r="F57" s="186"/>
      <c r="G57" s="186"/>
      <c r="H57" s="186"/>
      <c r="I57" s="186"/>
      <c r="J57" s="186"/>
      <c r="K57" s="186"/>
      <c r="L57" s="186"/>
      <c r="M57" s="186"/>
      <c r="N57" s="186"/>
      <c r="O57" s="186"/>
      <c r="P57" s="186"/>
      <c r="Q57" s="186"/>
      <c r="R57" s="186"/>
      <c r="S57" s="186"/>
      <c r="T57" s="186"/>
      <c r="U57" s="186"/>
      <c r="V57" s="526" t="s">
        <v>296</v>
      </c>
      <c r="W57" s="527"/>
      <c r="X57" s="546">
        <v>341</v>
      </c>
      <c r="Y57" s="547"/>
      <c r="Z57" s="548">
        <v>219064</v>
      </c>
      <c r="AA57" s="548"/>
      <c r="AB57" s="548"/>
      <c r="AC57" s="548"/>
      <c r="AD57" s="548"/>
      <c r="AE57" s="549"/>
      <c r="AF57" s="548">
        <v>218755</v>
      </c>
      <c r="AG57" s="548"/>
      <c r="AH57" s="548"/>
      <c r="AI57" s="548"/>
      <c r="AJ57" s="548"/>
      <c r="AK57" s="549"/>
      <c r="AL57" s="187"/>
      <c r="AM57" s="188"/>
      <c r="AN57" s="189"/>
      <c r="AO57" s="8"/>
      <c r="AP57" s="8"/>
      <c r="AQ57" s="188"/>
      <c r="AR57" s="8"/>
      <c r="AS57" s="8"/>
      <c r="AT57" s="8"/>
      <c r="AU57" s="8"/>
      <c r="AV57" s="8"/>
      <c r="AW57" s="8"/>
      <c r="AX57" s="8"/>
      <c r="AY57" s="8"/>
      <c r="AZ57" s="189"/>
      <c r="BA57" s="8"/>
      <c r="BB57" s="8"/>
      <c r="BC57" s="8"/>
      <c r="BD57" s="8"/>
      <c r="BE57" s="8"/>
      <c r="BF57" s="8"/>
      <c r="BG57" s="8"/>
    </row>
    <row r="58" spans="1:59" x14ac:dyDescent="0.2">
      <c r="A58" s="577" t="s">
        <v>364</v>
      </c>
      <c r="B58" s="577"/>
      <c r="C58" s="577"/>
      <c r="D58" s="577"/>
      <c r="E58" s="577"/>
      <c r="F58" s="577"/>
      <c r="G58" s="577"/>
      <c r="H58" s="577"/>
      <c r="I58" s="577"/>
      <c r="J58" s="577"/>
      <c r="K58" s="577"/>
      <c r="L58" s="577"/>
      <c r="M58" s="577"/>
      <c r="N58" s="577"/>
      <c r="O58" s="577"/>
      <c r="P58" s="577"/>
      <c r="Q58" s="577"/>
      <c r="R58" s="577"/>
      <c r="S58" s="577"/>
      <c r="T58" s="577"/>
      <c r="U58" s="577"/>
      <c r="V58" s="577"/>
      <c r="W58" s="577"/>
      <c r="X58" s="15"/>
      <c r="Y58" s="15"/>
      <c r="Z58" s="578"/>
      <c r="AA58" s="578"/>
      <c r="AB58" s="578"/>
      <c r="AC58" s="578"/>
      <c r="AD58" s="15"/>
      <c r="AE58" s="15"/>
      <c r="AF58" s="404" t="s">
        <v>365</v>
      </c>
      <c r="AG58" s="404"/>
      <c r="AH58" s="404"/>
      <c r="AI58" s="404"/>
      <c r="AJ58" s="8"/>
      <c r="AK58" s="8"/>
      <c r="AL58" s="8"/>
      <c r="AM58" s="8"/>
    </row>
    <row r="59" spans="1:59" x14ac:dyDescent="0.2">
      <c r="A59" s="13"/>
      <c r="B59" s="13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5"/>
      <c r="Y59" s="15"/>
      <c r="Z59" s="15"/>
      <c r="AA59" s="15"/>
      <c r="AB59" s="15"/>
      <c r="AC59" s="15"/>
    </row>
    <row r="60" spans="1:59" s="21" customFormat="1" ht="14.25" x14ac:dyDescent="0.2">
      <c r="A60" s="20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AA60" s="576" t="s">
        <v>151</v>
      </c>
      <c r="AB60" s="576"/>
      <c r="AC60" s="576"/>
      <c r="AD60" s="576"/>
      <c r="AE60" s="576"/>
      <c r="AF60" s="576"/>
      <c r="AG60" s="576"/>
      <c r="AH60" s="576"/>
      <c r="AI60" s="576"/>
      <c r="AQ60" s="190"/>
    </row>
    <row r="61" spans="1:59" s="21" customFormat="1" ht="14.25" x14ac:dyDescent="0.2"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AQ61" s="190"/>
    </row>
    <row r="62" spans="1:59" s="21" customFormat="1" ht="14.25" x14ac:dyDescent="0.2">
      <c r="A62" s="24"/>
      <c r="B62" s="25"/>
      <c r="C62" s="3"/>
      <c r="D62" s="3"/>
      <c r="E62" s="3" t="s">
        <v>271</v>
      </c>
      <c r="F62" s="24"/>
      <c r="G62" s="24"/>
      <c r="H62" s="58"/>
      <c r="I62" s="58"/>
      <c r="J62" s="58"/>
      <c r="K62" s="58"/>
      <c r="L62" s="58"/>
      <c r="M62" s="58"/>
      <c r="N62" s="58"/>
      <c r="O62" s="101"/>
      <c r="P62" s="10"/>
      <c r="Q62" s="22"/>
      <c r="R62" s="22"/>
      <c r="AA62" s="23"/>
      <c r="AK62" s="23"/>
      <c r="AL62" s="23"/>
      <c r="AM62" s="23"/>
      <c r="AN62" s="23"/>
      <c r="AO62" s="23"/>
      <c r="AQ62" s="190"/>
    </row>
    <row r="63" spans="1:59" s="21" customFormat="1" ht="14.25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102"/>
      <c r="P63" s="102"/>
      <c r="Q63" s="22"/>
      <c r="R63" s="22"/>
      <c r="AA63" s="400" t="e">
        <f>[1]UnosPod!F14</f>
        <v>#REF!</v>
      </c>
      <c r="AB63" s="400"/>
      <c r="AC63" s="400"/>
      <c r="AD63" s="400"/>
      <c r="AE63" s="400"/>
      <c r="AF63" s="400"/>
      <c r="AG63" s="400"/>
      <c r="AH63" s="400"/>
      <c r="AQ63" s="190"/>
    </row>
    <row r="64" spans="1:59" x14ac:dyDescent="0.2">
      <c r="E64" s="3" t="s">
        <v>272</v>
      </c>
      <c r="G64" s="58"/>
      <c r="H64" s="101"/>
      <c r="I64" s="101"/>
      <c r="J64" s="101"/>
      <c r="K64" s="101"/>
      <c r="L64" s="101"/>
      <c r="M64" s="101"/>
      <c r="N64" s="101"/>
      <c r="O64" s="101"/>
      <c r="P64" s="102"/>
      <c r="Q64" s="10"/>
      <c r="R64" s="10"/>
      <c r="S64" s="10"/>
      <c r="T64" s="10"/>
      <c r="U64" s="10"/>
    </row>
    <row r="65" spans="1:23" x14ac:dyDescent="0.2">
      <c r="J65" s="8"/>
      <c r="K65" s="8"/>
      <c r="L65" s="8"/>
      <c r="M65" s="8"/>
      <c r="N65" s="8"/>
      <c r="O65" s="103"/>
      <c r="P65" s="103"/>
      <c r="Q65" s="10"/>
      <c r="R65" s="10"/>
      <c r="S65" s="10"/>
      <c r="T65" s="10"/>
      <c r="U65" s="10"/>
    </row>
    <row r="66" spans="1:23" x14ac:dyDescent="0.2"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3" ht="14.25" x14ac:dyDescent="0.2"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23"/>
      <c r="R67" s="23"/>
      <c r="S67" s="23"/>
      <c r="T67" s="23"/>
      <c r="U67" s="23"/>
      <c r="V67" s="28"/>
      <c r="W67" s="28"/>
    </row>
    <row r="68" spans="1:23" x14ac:dyDescent="0.2"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3" x14ac:dyDescent="0.2"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3" x14ac:dyDescent="0.2"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3" x14ac:dyDescent="0.2"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3" x14ac:dyDescent="0.2"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1:23" x14ac:dyDescent="0.2"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</row>
    <row r="74" spans="1:23" x14ac:dyDescent="0.2"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</row>
    <row r="75" spans="1:23" x14ac:dyDescent="0.2"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</row>
    <row r="76" spans="1:23" x14ac:dyDescent="0.2"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</row>
    <row r="77" spans="1:23" x14ac:dyDescent="0.2"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</row>
    <row r="78" spans="1:23" x14ac:dyDescent="0.2"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</row>
    <row r="79" spans="1:23" x14ac:dyDescent="0.2"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</row>
    <row r="80" spans="1:23" x14ac:dyDescent="0.2">
      <c r="A80" s="29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</row>
    <row r="81" spans="7:21" x14ac:dyDescent="0.2"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7:21" x14ac:dyDescent="0.2"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</row>
    <row r="83" spans="7:21" x14ac:dyDescent="0.2"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</row>
    <row r="84" spans="7:21" x14ac:dyDescent="0.2"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</row>
    <row r="85" spans="7:21" x14ac:dyDescent="0.2"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</row>
    <row r="86" spans="7:21" x14ac:dyDescent="0.2"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</row>
    <row r="87" spans="7:21" x14ac:dyDescent="0.2"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</row>
    <row r="88" spans="7:21" x14ac:dyDescent="0.2"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</row>
    <row r="89" spans="7:21" x14ac:dyDescent="0.2"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</row>
    <row r="90" spans="7:21" x14ac:dyDescent="0.2"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</row>
    <row r="91" spans="7:21" x14ac:dyDescent="0.2"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</row>
    <row r="92" spans="7:21" x14ac:dyDescent="0.2"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</row>
    <row r="93" spans="7:21" x14ac:dyDescent="0.2"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</row>
    <row r="94" spans="7:21" x14ac:dyDescent="0.2"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</row>
    <row r="95" spans="7:21" x14ac:dyDescent="0.2"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</row>
    <row r="96" spans="7:21" x14ac:dyDescent="0.2"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</row>
    <row r="97" spans="7:21" x14ac:dyDescent="0.2"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</row>
    <row r="98" spans="7:21" x14ac:dyDescent="0.2"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</row>
    <row r="99" spans="7:21" x14ac:dyDescent="0.2"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</row>
    <row r="100" spans="7:21" x14ac:dyDescent="0.2"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</row>
    <row r="101" spans="7:21" x14ac:dyDescent="0.2"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</row>
    <row r="102" spans="7:21" x14ac:dyDescent="0.2"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</row>
    <row r="103" spans="7:21" x14ac:dyDescent="0.2"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</row>
    <row r="104" spans="7:21" x14ac:dyDescent="0.2"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</row>
    <row r="105" spans="7:21" x14ac:dyDescent="0.2"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</row>
    <row r="106" spans="7:21" x14ac:dyDescent="0.2"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</row>
    <row r="107" spans="7:21" x14ac:dyDescent="0.2"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</row>
    <row r="108" spans="7:21" x14ac:dyDescent="0.2"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</row>
    <row r="109" spans="7:21" x14ac:dyDescent="0.2"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</row>
    <row r="110" spans="7:21" x14ac:dyDescent="0.2"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</row>
    <row r="111" spans="7:21" x14ac:dyDescent="0.2"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</row>
    <row r="112" spans="7:21" x14ac:dyDescent="0.2"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</row>
    <row r="113" spans="7:21" x14ac:dyDescent="0.2"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</row>
    <row r="114" spans="7:21" x14ac:dyDescent="0.2"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</row>
    <row r="115" spans="7:21" x14ac:dyDescent="0.2"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</row>
    <row r="116" spans="7:21" x14ac:dyDescent="0.2"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</row>
    <row r="117" spans="7:21" x14ac:dyDescent="0.2"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</row>
    <row r="118" spans="7:21" x14ac:dyDescent="0.2"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</row>
    <row r="119" spans="7:21" x14ac:dyDescent="0.2"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</row>
    <row r="120" spans="7:21" x14ac:dyDescent="0.2"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</row>
    <row r="121" spans="7:21" x14ac:dyDescent="0.2"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</row>
    <row r="122" spans="7:21" x14ac:dyDescent="0.2"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</row>
    <row r="123" spans="7:21" x14ac:dyDescent="0.2"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</row>
    <row r="124" spans="7:21" x14ac:dyDescent="0.2"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</row>
    <row r="125" spans="7:21" x14ac:dyDescent="0.2"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</row>
    <row r="126" spans="7:21" x14ac:dyDescent="0.2"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</row>
    <row r="127" spans="7:21" x14ac:dyDescent="0.2"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</row>
    <row r="128" spans="7:21" x14ac:dyDescent="0.2"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</row>
    <row r="129" spans="7:21" x14ac:dyDescent="0.2"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</row>
    <row r="130" spans="7:21" x14ac:dyDescent="0.2"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</row>
    <row r="131" spans="7:21" x14ac:dyDescent="0.2"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</row>
    <row r="132" spans="7:21" x14ac:dyDescent="0.2"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</row>
    <row r="133" spans="7:21" x14ac:dyDescent="0.2"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</row>
    <row r="134" spans="7:21" x14ac:dyDescent="0.2"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</row>
    <row r="135" spans="7:21" x14ac:dyDescent="0.2"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</row>
    <row r="136" spans="7:21" x14ac:dyDescent="0.2"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</row>
    <row r="137" spans="7:21" x14ac:dyDescent="0.2"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</row>
    <row r="138" spans="7:21" x14ac:dyDescent="0.2"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</row>
    <row r="139" spans="7:21" x14ac:dyDescent="0.2"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</row>
    <row r="140" spans="7:21" x14ac:dyDescent="0.2"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</row>
    <row r="141" spans="7:21" x14ac:dyDescent="0.2"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</row>
    <row r="142" spans="7:21" x14ac:dyDescent="0.2"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</row>
    <row r="143" spans="7:21" x14ac:dyDescent="0.2"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</row>
    <row r="144" spans="7:21" x14ac:dyDescent="0.2"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</row>
    <row r="145" spans="7:21" x14ac:dyDescent="0.2"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</row>
    <row r="146" spans="7:21" x14ac:dyDescent="0.2"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</row>
    <row r="147" spans="7:21" x14ac:dyDescent="0.2"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</row>
    <row r="148" spans="7:21" x14ac:dyDescent="0.2"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</row>
    <row r="149" spans="7:21" x14ac:dyDescent="0.2"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</row>
    <row r="150" spans="7:21" x14ac:dyDescent="0.2"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</row>
    <row r="151" spans="7:21" x14ac:dyDescent="0.2"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</row>
    <row r="152" spans="7:21" x14ac:dyDescent="0.2"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</row>
    <row r="153" spans="7:21" x14ac:dyDescent="0.2"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</row>
    <row r="154" spans="7:21" x14ac:dyDescent="0.2"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</row>
    <row r="155" spans="7:21" x14ac:dyDescent="0.2"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</row>
    <row r="156" spans="7:21" x14ac:dyDescent="0.2"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</row>
    <row r="157" spans="7:21" x14ac:dyDescent="0.2"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</row>
    <row r="158" spans="7:21" x14ac:dyDescent="0.2"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</row>
    <row r="159" spans="7:21" x14ac:dyDescent="0.2"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</row>
    <row r="160" spans="7:21" x14ac:dyDescent="0.2"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</row>
    <row r="161" spans="7:21" x14ac:dyDescent="0.2"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</row>
    <row r="162" spans="7:21" x14ac:dyDescent="0.2"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</row>
    <row r="163" spans="7:21" x14ac:dyDescent="0.2"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</row>
    <row r="164" spans="7:21" x14ac:dyDescent="0.2"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</row>
    <row r="165" spans="7:21" x14ac:dyDescent="0.2"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</row>
    <row r="166" spans="7:21" x14ac:dyDescent="0.2"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</row>
    <row r="167" spans="7:21" x14ac:dyDescent="0.2"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</row>
    <row r="168" spans="7:21" x14ac:dyDescent="0.2"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</row>
    <row r="169" spans="7:21" x14ac:dyDescent="0.2"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</row>
    <row r="170" spans="7:21" x14ac:dyDescent="0.2"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</row>
    <row r="171" spans="7:21" x14ac:dyDescent="0.2"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</row>
    <row r="172" spans="7:21" x14ac:dyDescent="0.2"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</row>
    <row r="173" spans="7:21" x14ac:dyDescent="0.2"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</row>
    <row r="174" spans="7:21" x14ac:dyDescent="0.2"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</row>
    <row r="175" spans="7:21" x14ac:dyDescent="0.2"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</row>
    <row r="176" spans="7:21" x14ac:dyDescent="0.2"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</row>
    <row r="177" spans="7:21" x14ac:dyDescent="0.2"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</row>
    <row r="178" spans="7:21" x14ac:dyDescent="0.2"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</row>
    <row r="179" spans="7:21" x14ac:dyDescent="0.2"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</row>
    <row r="180" spans="7:21" x14ac:dyDescent="0.2"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</row>
    <row r="181" spans="7:21" x14ac:dyDescent="0.2"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</row>
    <row r="182" spans="7:21" x14ac:dyDescent="0.2"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</row>
    <row r="183" spans="7:21" x14ac:dyDescent="0.2"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</row>
    <row r="184" spans="7:21" x14ac:dyDescent="0.2"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</row>
    <row r="185" spans="7:21" x14ac:dyDescent="0.2"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</row>
    <row r="186" spans="7:21" x14ac:dyDescent="0.2"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</row>
    <row r="187" spans="7:21" x14ac:dyDescent="0.2"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</row>
    <row r="188" spans="7:21" x14ac:dyDescent="0.2"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</row>
    <row r="189" spans="7:21" x14ac:dyDescent="0.2"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</row>
    <row r="190" spans="7:21" x14ac:dyDescent="0.2"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</row>
    <row r="191" spans="7:21" x14ac:dyDescent="0.2"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</row>
    <row r="192" spans="7:21" x14ac:dyDescent="0.2"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</row>
    <row r="193" spans="7:21" x14ac:dyDescent="0.2"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</row>
    <row r="194" spans="7:21" x14ac:dyDescent="0.2"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</row>
    <row r="195" spans="7:21" x14ac:dyDescent="0.2"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</row>
    <row r="196" spans="7:21" x14ac:dyDescent="0.2"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</row>
    <row r="197" spans="7:21" x14ac:dyDescent="0.2"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</row>
    <row r="198" spans="7:21" x14ac:dyDescent="0.2"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</row>
    <row r="199" spans="7:21" x14ac:dyDescent="0.2"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</row>
    <row r="200" spans="7:21" x14ac:dyDescent="0.2"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</row>
    <row r="201" spans="7:21" x14ac:dyDescent="0.2"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</row>
    <row r="202" spans="7:21" x14ac:dyDescent="0.2"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</row>
    <row r="203" spans="7:21" x14ac:dyDescent="0.2"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</row>
    <row r="204" spans="7:21" x14ac:dyDescent="0.2"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</row>
    <row r="205" spans="7:21" x14ac:dyDescent="0.2"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</row>
    <row r="206" spans="7:21" x14ac:dyDescent="0.2"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</row>
    <row r="207" spans="7:21" x14ac:dyDescent="0.2"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</row>
    <row r="208" spans="7:21" x14ac:dyDescent="0.2"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</row>
    <row r="209" spans="7:21" x14ac:dyDescent="0.2"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</row>
    <row r="210" spans="7:21" x14ac:dyDescent="0.2"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</row>
    <row r="211" spans="7:21" x14ac:dyDescent="0.2"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</row>
    <row r="212" spans="7:21" x14ac:dyDescent="0.2"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</row>
    <row r="213" spans="7:21" x14ac:dyDescent="0.2"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</row>
    <row r="214" spans="7:21" x14ac:dyDescent="0.2"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</row>
    <row r="215" spans="7:21" x14ac:dyDescent="0.2"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</row>
    <row r="216" spans="7:21" x14ac:dyDescent="0.2"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</row>
    <row r="217" spans="7:21" x14ac:dyDescent="0.2"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</row>
    <row r="218" spans="7:21" x14ac:dyDescent="0.2"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</row>
    <row r="219" spans="7:21" x14ac:dyDescent="0.2"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</row>
    <row r="220" spans="7:21" x14ac:dyDescent="0.2"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</row>
    <row r="221" spans="7:21" x14ac:dyDescent="0.2"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</row>
    <row r="222" spans="7:21" x14ac:dyDescent="0.2"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</row>
    <row r="223" spans="7:21" x14ac:dyDescent="0.2"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</row>
    <row r="224" spans="7:21" x14ac:dyDescent="0.2"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</row>
    <row r="225" spans="7:21" x14ac:dyDescent="0.2"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</row>
    <row r="226" spans="7:21" x14ac:dyDescent="0.2"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</row>
    <row r="227" spans="7:21" x14ac:dyDescent="0.2"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</row>
    <row r="228" spans="7:21" x14ac:dyDescent="0.2"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</row>
    <row r="229" spans="7:21" x14ac:dyDescent="0.2"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</row>
    <row r="230" spans="7:21" x14ac:dyDescent="0.2"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</row>
    <row r="231" spans="7:21" x14ac:dyDescent="0.2"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</row>
    <row r="232" spans="7:21" x14ac:dyDescent="0.2"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</row>
    <row r="233" spans="7:21" x14ac:dyDescent="0.2"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</row>
    <row r="234" spans="7:21" x14ac:dyDescent="0.2"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</row>
    <row r="235" spans="7:21" x14ac:dyDescent="0.2"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</row>
    <row r="236" spans="7:21" x14ac:dyDescent="0.2"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</row>
    <row r="237" spans="7:21" x14ac:dyDescent="0.2"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</row>
    <row r="238" spans="7:21" x14ac:dyDescent="0.2"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</row>
    <row r="239" spans="7:21" x14ac:dyDescent="0.2"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</row>
    <row r="240" spans="7:21" x14ac:dyDescent="0.2"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</row>
    <row r="241" spans="7:21" x14ac:dyDescent="0.2"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</row>
    <row r="242" spans="7:21" x14ac:dyDescent="0.2"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</row>
    <row r="243" spans="7:21" x14ac:dyDescent="0.2"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</row>
    <row r="244" spans="7:21" x14ac:dyDescent="0.2"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</row>
    <row r="245" spans="7:21" x14ac:dyDescent="0.2"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</row>
    <row r="246" spans="7:21" x14ac:dyDescent="0.2"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</row>
    <row r="247" spans="7:21" x14ac:dyDescent="0.2"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</row>
    <row r="248" spans="7:21" x14ac:dyDescent="0.2"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</row>
    <row r="249" spans="7:21" x14ac:dyDescent="0.2"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</row>
    <row r="250" spans="7:21" x14ac:dyDescent="0.2"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</row>
    <row r="251" spans="7:21" x14ac:dyDescent="0.2"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</row>
    <row r="252" spans="7:21" x14ac:dyDescent="0.2"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</row>
    <row r="253" spans="7:21" x14ac:dyDescent="0.2"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</row>
    <row r="254" spans="7:21" x14ac:dyDescent="0.2"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</row>
    <row r="255" spans="7:21" x14ac:dyDescent="0.2"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</row>
    <row r="256" spans="7:21" x14ac:dyDescent="0.2"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</row>
    <row r="257" spans="7:21" x14ac:dyDescent="0.2"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</row>
    <row r="258" spans="7:21" x14ac:dyDescent="0.2"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</row>
    <row r="259" spans="7:21" x14ac:dyDescent="0.2"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</row>
    <row r="260" spans="7:21" x14ac:dyDescent="0.2"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</row>
    <row r="261" spans="7:21" x14ac:dyDescent="0.2"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</row>
    <row r="262" spans="7:21" x14ac:dyDescent="0.2"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</row>
    <row r="263" spans="7:21" x14ac:dyDescent="0.2"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</row>
    <row r="264" spans="7:21" x14ac:dyDescent="0.2"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</row>
    <row r="265" spans="7:21" x14ac:dyDescent="0.2"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</row>
    <row r="266" spans="7:21" x14ac:dyDescent="0.2"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</row>
    <row r="267" spans="7:21" x14ac:dyDescent="0.2"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</row>
    <row r="268" spans="7:21" x14ac:dyDescent="0.2"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</row>
    <row r="269" spans="7:21" x14ac:dyDescent="0.2"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</row>
    <row r="270" spans="7:21" x14ac:dyDescent="0.2"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</row>
    <row r="271" spans="7:21" x14ac:dyDescent="0.2"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</row>
    <row r="272" spans="7:21" x14ac:dyDescent="0.2"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</row>
    <row r="273" spans="7:21" x14ac:dyDescent="0.2"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</row>
    <row r="274" spans="7:21" x14ac:dyDescent="0.2"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</row>
    <row r="275" spans="7:21" x14ac:dyDescent="0.2"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</row>
    <row r="276" spans="7:21" x14ac:dyDescent="0.2"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</row>
    <row r="277" spans="7:21" x14ac:dyDescent="0.2"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</row>
    <row r="278" spans="7:21" x14ac:dyDescent="0.2"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</row>
    <row r="279" spans="7:21" x14ac:dyDescent="0.2"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</row>
    <row r="280" spans="7:21" x14ac:dyDescent="0.2"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</row>
    <row r="281" spans="7:21" x14ac:dyDescent="0.2"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</row>
    <row r="282" spans="7:21" x14ac:dyDescent="0.2"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</row>
    <row r="283" spans="7:21" x14ac:dyDescent="0.2"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</row>
    <row r="284" spans="7:21" x14ac:dyDescent="0.2"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</row>
    <row r="285" spans="7:21" x14ac:dyDescent="0.2"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</row>
    <row r="286" spans="7:21" x14ac:dyDescent="0.2"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</row>
    <row r="287" spans="7:21" x14ac:dyDescent="0.2"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</row>
    <row r="288" spans="7:21" x14ac:dyDescent="0.2"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</row>
    <row r="289" spans="7:21" x14ac:dyDescent="0.2"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</row>
    <row r="290" spans="7:21" x14ac:dyDescent="0.2"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</row>
    <row r="291" spans="7:21" x14ac:dyDescent="0.2"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</row>
    <row r="292" spans="7:21" x14ac:dyDescent="0.2"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</row>
    <row r="293" spans="7:21" x14ac:dyDescent="0.2"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</row>
    <row r="294" spans="7:21" x14ac:dyDescent="0.2"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</row>
    <row r="295" spans="7:21" x14ac:dyDescent="0.2"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</row>
    <row r="296" spans="7:21" x14ac:dyDescent="0.2"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</row>
    <row r="297" spans="7:21" x14ac:dyDescent="0.2"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</row>
    <row r="298" spans="7:21" x14ac:dyDescent="0.2"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</row>
    <row r="299" spans="7:21" x14ac:dyDescent="0.2"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</row>
    <row r="300" spans="7:21" x14ac:dyDescent="0.2"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</row>
    <row r="301" spans="7:21" x14ac:dyDescent="0.2"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</row>
    <row r="302" spans="7:21" x14ac:dyDescent="0.2"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</row>
    <row r="303" spans="7:21" x14ac:dyDescent="0.2"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</row>
    <row r="304" spans="7:21" x14ac:dyDescent="0.2"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</row>
    <row r="305" spans="7:21" x14ac:dyDescent="0.2"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</row>
    <row r="306" spans="7:21" x14ac:dyDescent="0.2"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</row>
    <row r="307" spans="7:21" x14ac:dyDescent="0.2"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</row>
    <row r="308" spans="7:21" x14ac:dyDescent="0.2"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</row>
    <row r="309" spans="7:21" x14ac:dyDescent="0.2"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</row>
    <row r="310" spans="7:21" x14ac:dyDescent="0.2"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</row>
    <row r="311" spans="7:21" x14ac:dyDescent="0.2"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</row>
    <row r="312" spans="7:21" x14ac:dyDescent="0.2"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</row>
    <row r="313" spans="7:21" x14ac:dyDescent="0.2"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</row>
    <row r="314" spans="7:21" x14ac:dyDescent="0.2"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</row>
    <row r="315" spans="7:21" x14ac:dyDescent="0.2"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</row>
    <row r="316" spans="7:21" x14ac:dyDescent="0.2"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</row>
    <row r="317" spans="7:21" x14ac:dyDescent="0.2"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</row>
    <row r="318" spans="7:21" x14ac:dyDescent="0.2"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</row>
    <row r="319" spans="7:21" x14ac:dyDescent="0.2"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</row>
    <row r="320" spans="7:21" x14ac:dyDescent="0.2"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</row>
    <row r="321" spans="7:21" x14ac:dyDescent="0.2"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</row>
    <row r="322" spans="7:21" x14ac:dyDescent="0.2"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</row>
    <row r="323" spans="7:21" x14ac:dyDescent="0.2"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</row>
    <row r="324" spans="7:21" x14ac:dyDescent="0.2"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</row>
    <row r="325" spans="7:21" x14ac:dyDescent="0.2"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</row>
    <row r="326" spans="7:21" x14ac:dyDescent="0.2"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</row>
    <row r="327" spans="7:21" x14ac:dyDescent="0.2"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</row>
    <row r="328" spans="7:21" x14ac:dyDescent="0.2"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</row>
    <row r="329" spans="7:21" x14ac:dyDescent="0.2"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</row>
    <row r="330" spans="7:21" x14ac:dyDescent="0.2"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</row>
    <row r="331" spans="7:21" x14ac:dyDescent="0.2"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</row>
    <row r="332" spans="7:21" x14ac:dyDescent="0.2"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</row>
    <row r="333" spans="7:21" x14ac:dyDescent="0.2"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</row>
    <row r="334" spans="7:21" x14ac:dyDescent="0.2"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</row>
    <row r="335" spans="7:21" x14ac:dyDescent="0.2"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</row>
    <row r="336" spans="7:21" x14ac:dyDescent="0.2"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</row>
    <row r="337" spans="7:21" x14ac:dyDescent="0.2"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</row>
    <row r="338" spans="7:21" x14ac:dyDescent="0.2"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</row>
    <row r="339" spans="7:21" x14ac:dyDescent="0.2"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</row>
    <row r="340" spans="7:21" x14ac:dyDescent="0.2"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</row>
    <row r="341" spans="7:21" x14ac:dyDescent="0.2"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</row>
    <row r="342" spans="7:21" x14ac:dyDescent="0.2"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</row>
    <row r="343" spans="7:21" x14ac:dyDescent="0.2"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</row>
    <row r="344" spans="7:21" x14ac:dyDescent="0.2"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</row>
    <row r="345" spans="7:21" x14ac:dyDescent="0.2"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</row>
    <row r="346" spans="7:21" x14ac:dyDescent="0.2"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</row>
    <row r="347" spans="7:21" x14ac:dyDescent="0.2"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</row>
    <row r="348" spans="7:21" x14ac:dyDescent="0.2"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</row>
    <row r="349" spans="7:21" x14ac:dyDescent="0.2"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</row>
    <row r="350" spans="7:21" x14ac:dyDescent="0.2"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</row>
    <row r="351" spans="7:21" x14ac:dyDescent="0.2"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</row>
    <row r="352" spans="7:21" x14ac:dyDescent="0.2"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</row>
    <row r="353" spans="7:21" x14ac:dyDescent="0.2"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</row>
    <row r="354" spans="7:21" x14ac:dyDescent="0.2"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</row>
    <row r="355" spans="7:21" x14ac:dyDescent="0.2"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</row>
    <row r="356" spans="7:21" x14ac:dyDescent="0.2"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</row>
    <row r="357" spans="7:21" x14ac:dyDescent="0.2"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</row>
    <row r="358" spans="7:21" x14ac:dyDescent="0.2"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</row>
    <row r="359" spans="7:21" x14ac:dyDescent="0.2"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</row>
    <row r="360" spans="7:21" x14ac:dyDescent="0.2"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</row>
    <row r="361" spans="7:21" x14ac:dyDescent="0.2"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</row>
    <row r="362" spans="7:21" x14ac:dyDescent="0.2"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</row>
    <row r="363" spans="7:21" x14ac:dyDescent="0.2"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</row>
    <row r="364" spans="7:21" x14ac:dyDescent="0.2"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</row>
    <row r="365" spans="7:21" x14ac:dyDescent="0.2"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</row>
    <row r="366" spans="7:21" x14ac:dyDescent="0.2"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</row>
    <row r="367" spans="7:21" x14ac:dyDescent="0.2"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</row>
    <row r="368" spans="7:21" x14ac:dyDescent="0.2"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</row>
    <row r="369" spans="7:21" x14ac:dyDescent="0.2"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</row>
    <row r="370" spans="7:21" x14ac:dyDescent="0.2"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</row>
    <row r="371" spans="7:21" x14ac:dyDescent="0.2"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</row>
    <row r="372" spans="7:21" x14ac:dyDescent="0.2"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</row>
    <row r="373" spans="7:21" x14ac:dyDescent="0.2"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</row>
    <row r="374" spans="7:21" x14ac:dyDescent="0.2"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</row>
    <row r="375" spans="7:21" x14ac:dyDescent="0.2"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</row>
    <row r="376" spans="7:21" x14ac:dyDescent="0.2"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</row>
    <row r="377" spans="7:21" x14ac:dyDescent="0.2"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</row>
    <row r="378" spans="7:21" x14ac:dyDescent="0.2"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</row>
    <row r="379" spans="7:21" x14ac:dyDescent="0.2"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</row>
    <row r="380" spans="7:21" x14ac:dyDescent="0.2"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</row>
    <row r="381" spans="7:21" x14ac:dyDescent="0.2"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</row>
    <row r="382" spans="7:21" x14ac:dyDescent="0.2"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</row>
    <row r="383" spans="7:21" x14ac:dyDescent="0.2"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</row>
    <row r="384" spans="7:21" x14ac:dyDescent="0.2"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</row>
    <row r="385" spans="7:21" x14ac:dyDescent="0.2"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</row>
    <row r="386" spans="7:21" x14ac:dyDescent="0.2"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</row>
    <row r="387" spans="7:21" x14ac:dyDescent="0.2"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</row>
    <row r="388" spans="7:21" x14ac:dyDescent="0.2"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</row>
    <row r="389" spans="7:21" x14ac:dyDescent="0.2"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</row>
    <row r="390" spans="7:21" x14ac:dyDescent="0.2"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</row>
    <row r="391" spans="7:21" x14ac:dyDescent="0.2"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</row>
    <row r="392" spans="7:21" x14ac:dyDescent="0.2"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</row>
    <row r="393" spans="7:21" x14ac:dyDescent="0.2"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</row>
    <row r="394" spans="7:21" x14ac:dyDescent="0.2"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</row>
    <row r="395" spans="7:21" x14ac:dyDescent="0.2"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</row>
    <row r="396" spans="7:21" x14ac:dyDescent="0.2"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</row>
    <row r="397" spans="7:21" x14ac:dyDescent="0.2"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</row>
    <row r="398" spans="7:21" x14ac:dyDescent="0.2"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</row>
    <row r="399" spans="7:21" x14ac:dyDescent="0.2"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</row>
    <row r="400" spans="7:21" x14ac:dyDescent="0.2"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</row>
    <row r="401" spans="7:21" x14ac:dyDescent="0.2"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</row>
    <row r="402" spans="7:21" x14ac:dyDescent="0.2"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</row>
    <row r="403" spans="7:21" x14ac:dyDescent="0.2"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</row>
    <row r="404" spans="7:21" x14ac:dyDescent="0.2"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</row>
    <row r="405" spans="7:21" x14ac:dyDescent="0.2"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</row>
    <row r="406" spans="7:21" x14ac:dyDescent="0.2"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</row>
    <row r="407" spans="7:21" x14ac:dyDescent="0.2"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</row>
    <row r="408" spans="7:21" x14ac:dyDescent="0.2"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</row>
    <row r="409" spans="7:21" x14ac:dyDescent="0.2"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</row>
    <row r="410" spans="7:21" x14ac:dyDescent="0.2"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</row>
    <row r="411" spans="7:21" x14ac:dyDescent="0.2"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</row>
    <row r="412" spans="7:21" x14ac:dyDescent="0.2"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</row>
    <row r="413" spans="7:21" x14ac:dyDescent="0.2"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</row>
    <row r="414" spans="7:21" x14ac:dyDescent="0.2"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</row>
    <row r="415" spans="7:21" x14ac:dyDescent="0.2"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</row>
    <row r="416" spans="7:21" x14ac:dyDescent="0.2"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</row>
    <row r="417" spans="7:21" x14ac:dyDescent="0.2"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</row>
    <row r="418" spans="7:21" x14ac:dyDescent="0.2"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</row>
    <row r="419" spans="7:21" x14ac:dyDescent="0.2"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</row>
    <row r="420" spans="7:21" x14ac:dyDescent="0.2"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</row>
    <row r="421" spans="7:21" x14ac:dyDescent="0.2"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</row>
    <row r="422" spans="7:21" x14ac:dyDescent="0.2"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</row>
    <row r="423" spans="7:21" x14ac:dyDescent="0.2"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</row>
    <row r="424" spans="7:21" x14ac:dyDescent="0.2"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</row>
    <row r="425" spans="7:21" x14ac:dyDescent="0.2"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</row>
    <row r="426" spans="7:21" x14ac:dyDescent="0.2"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</row>
    <row r="427" spans="7:21" x14ac:dyDescent="0.2"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</row>
    <row r="428" spans="7:21" x14ac:dyDescent="0.2"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</row>
    <row r="429" spans="7:21" x14ac:dyDescent="0.2"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</row>
    <row r="430" spans="7:21" x14ac:dyDescent="0.2"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</row>
    <row r="431" spans="7:21" x14ac:dyDescent="0.2"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</row>
    <row r="432" spans="7:21" x14ac:dyDescent="0.2"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</row>
    <row r="433" spans="7:21" x14ac:dyDescent="0.2"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</row>
    <row r="434" spans="7:21" x14ac:dyDescent="0.2"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</row>
    <row r="435" spans="7:21" x14ac:dyDescent="0.2"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</row>
    <row r="436" spans="7:21" x14ac:dyDescent="0.2"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</row>
    <row r="437" spans="7:21" x14ac:dyDescent="0.2"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</row>
    <row r="438" spans="7:21" x14ac:dyDescent="0.2"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</row>
    <row r="439" spans="7:21" x14ac:dyDescent="0.2"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</row>
    <row r="440" spans="7:21" x14ac:dyDescent="0.2"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</row>
    <row r="441" spans="7:21" x14ac:dyDescent="0.2"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</row>
    <row r="442" spans="7:21" x14ac:dyDescent="0.2"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</row>
    <row r="443" spans="7:21" x14ac:dyDescent="0.2"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</row>
    <row r="444" spans="7:21" x14ac:dyDescent="0.2"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</row>
    <row r="445" spans="7:21" x14ac:dyDescent="0.2"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</row>
    <row r="446" spans="7:21" x14ac:dyDescent="0.2"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</row>
    <row r="447" spans="7:21" x14ac:dyDescent="0.2"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</row>
    <row r="448" spans="7:21" x14ac:dyDescent="0.2"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</row>
    <row r="449" spans="7:21" x14ac:dyDescent="0.2"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</row>
    <row r="450" spans="7:21" x14ac:dyDescent="0.2"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</row>
    <row r="451" spans="7:21" x14ac:dyDescent="0.2"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</row>
    <row r="452" spans="7:21" x14ac:dyDescent="0.2"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</row>
    <row r="453" spans="7:21" x14ac:dyDescent="0.2"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</row>
    <row r="454" spans="7:21" x14ac:dyDescent="0.2"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</row>
    <row r="455" spans="7:21" x14ac:dyDescent="0.2"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</row>
    <row r="456" spans="7:21" x14ac:dyDescent="0.2"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</row>
    <row r="457" spans="7:21" x14ac:dyDescent="0.2"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</row>
    <row r="458" spans="7:21" x14ac:dyDescent="0.2"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</row>
    <row r="459" spans="7:21" x14ac:dyDescent="0.2"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</row>
    <row r="460" spans="7:21" x14ac:dyDescent="0.2"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</row>
    <row r="461" spans="7:21" x14ac:dyDescent="0.2"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</row>
    <row r="462" spans="7:21" x14ac:dyDescent="0.2"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</row>
    <row r="463" spans="7:21" x14ac:dyDescent="0.2"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</row>
    <row r="464" spans="7:21" x14ac:dyDescent="0.2"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</row>
    <row r="465" spans="7:21" x14ac:dyDescent="0.2"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</row>
    <row r="466" spans="7:21" x14ac:dyDescent="0.2"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</row>
    <row r="467" spans="7:21" x14ac:dyDescent="0.2"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</row>
    <row r="468" spans="7:21" x14ac:dyDescent="0.2"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</row>
    <row r="469" spans="7:21" x14ac:dyDescent="0.2"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</row>
    <row r="470" spans="7:21" x14ac:dyDescent="0.2"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</row>
    <row r="471" spans="7:21" x14ac:dyDescent="0.2"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</row>
    <row r="472" spans="7:21" x14ac:dyDescent="0.2"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</row>
    <row r="473" spans="7:21" x14ac:dyDescent="0.2"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</row>
    <row r="474" spans="7:21" x14ac:dyDescent="0.2"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</row>
    <row r="475" spans="7:21" x14ac:dyDescent="0.2"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</row>
    <row r="476" spans="7:21" x14ac:dyDescent="0.2"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</row>
    <row r="477" spans="7:21" x14ac:dyDescent="0.2"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</row>
    <row r="478" spans="7:21" x14ac:dyDescent="0.2"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</row>
    <row r="479" spans="7:21" x14ac:dyDescent="0.2"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</row>
    <row r="480" spans="7:21" x14ac:dyDescent="0.2"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</row>
    <row r="481" spans="7:21" x14ac:dyDescent="0.2"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</row>
    <row r="482" spans="7:21" x14ac:dyDescent="0.2"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</row>
    <row r="483" spans="7:21" x14ac:dyDescent="0.2"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</row>
    <row r="484" spans="7:21" x14ac:dyDescent="0.2"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</row>
    <row r="485" spans="7:21" x14ac:dyDescent="0.2"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</row>
    <row r="486" spans="7:21" x14ac:dyDescent="0.2"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</row>
    <row r="487" spans="7:21" x14ac:dyDescent="0.2"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</row>
    <row r="488" spans="7:21" x14ac:dyDescent="0.2"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</row>
    <row r="489" spans="7:21" x14ac:dyDescent="0.2"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</row>
    <row r="490" spans="7:21" x14ac:dyDescent="0.2"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</row>
    <row r="491" spans="7:21" x14ac:dyDescent="0.2"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</row>
    <row r="492" spans="7:21" x14ac:dyDescent="0.2"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</row>
    <row r="493" spans="7:21" x14ac:dyDescent="0.2"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</row>
    <row r="494" spans="7:21" x14ac:dyDescent="0.2"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</row>
    <row r="495" spans="7:21" x14ac:dyDescent="0.2"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</row>
    <row r="496" spans="7:21" x14ac:dyDescent="0.2"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</row>
    <row r="497" spans="7:21" x14ac:dyDescent="0.2"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</row>
    <row r="498" spans="7:21" x14ac:dyDescent="0.2"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</row>
    <row r="499" spans="7:21" x14ac:dyDescent="0.2"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</row>
    <row r="500" spans="7:21" x14ac:dyDescent="0.2"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</row>
    <row r="501" spans="7:21" x14ac:dyDescent="0.2"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</row>
    <row r="502" spans="7:21" x14ac:dyDescent="0.2"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</row>
    <row r="503" spans="7:21" x14ac:dyDescent="0.2"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</row>
    <row r="504" spans="7:21" x14ac:dyDescent="0.2"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</row>
    <row r="505" spans="7:21" x14ac:dyDescent="0.2"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</row>
    <row r="506" spans="7:21" x14ac:dyDescent="0.2"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</row>
    <row r="507" spans="7:21" x14ac:dyDescent="0.2"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</row>
    <row r="508" spans="7:21" x14ac:dyDescent="0.2"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</row>
    <row r="509" spans="7:21" x14ac:dyDescent="0.2"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</row>
    <row r="510" spans="7:21" x14ac:dyDescent="0.2"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</row>
    <row r="511" spans="7:21" x14ac:dyDescent="0.2"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</row>
    <row r="512" spans="7:21" x14ac:dyDescent="0.2"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</row>
    <row r="513" spans="7:21" x14ac:dyDescent="0.2"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</row>
    <row r="514" spans="7:21" x14ac:dyDescent="0.2"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</row>
    <row r="515" spans="7:21" x14ac:dyDescent="0.2"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</row>
    <row r="516" spans="7:21" x14ac:dyDescent="0.2"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</row>
    <row r="517" spans="7:21" x14ac:dyDescent="0.2"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</row>
    <row r="518" spans="7:21" x14ac:dyDescent="0.2"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</row>
    <row r="519" spans="7:21" x14ac:dyDescent="0.2"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</row>
    <row r="520" spans="7:21" x14ac:dyDescent="0.2"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</row>
    <row r="521" spans="7:21" x14ac:dyDescent="0.2"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</row>
    <row r="522" spans="7:21" x14ac:dyDescent="0.2"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</row>
    <row r="523" spans="7:21" x14ac:dyDescent="0.2"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</row>
    <row r="524" spans="7:21" x14ac:dyDescent="0.2"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</row>
    <row r="525" spans="7:21" x14ac:dyDescent="0.2"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</row>
    <row r="526" spans="7:21" x14ac:dyDescent="0.2"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</row>
    <row r="527" spans="7:21" x14ac:dyDescent="0.2"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</row>
    <row r="528" spans="7:21" x14ac:dyDescent="0.2"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</row>
    <row r="529" spans="7:21" x14ac:dyDescent="0.2"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</row>
    <row r="530" spans="7:21" x14ac:dyDescent="0.2"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</row>
    <row r="531" spans="7:21" x14ac:dyDescent="0.2"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</row>
    <row r="532" spans="7:21" x14ac:dyDescent="0.2"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</row>
    <row r="533" spans="7:21" x14ac:dyDescent="0.2"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</row>
    <row r="534" spans="7:21" x14ac:dyDescent="0.2"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</row>
    <row r="535" spans="7:21" x14ac:dyDescent="0.2"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</row>
    <row r="536" spans="7:21" x14ac:dyDescent="0.2"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</row>
    <row r="537" spans="7:21" x14ac:dyDescent="0.2"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</row>
    <row r="538" spans="7:21" x14ac:dyDescent="0.2"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</row>
    <row r="539" spans="7:21" x14ac:dyDescent="0.2"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</row>
    <row r="540" spans="7:21" x14ac:dyDescent="0.2"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</row>
    <row r="541" spans="7:21" x14ac:dyDescent="0.2"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</row>
    <row r="542" spans="7:21" x14ac:dyDescent="0.2"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</row>
    <row r="543" spans="7:21" x14ac:dyDescent="0.2"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</row>
    <row r="544" spans="7:21" x14ac:dyDescent="0.2"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</row>
    <row r="545" spans="7:21" x14ac:dyDescent="0.2"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</row>
    <row r="546" spans="7:21" x14ac:dyDescent="0.2"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</row>
    <row r="547" spans="7:21" x14ac:dyDescent="0.2"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</row>
    <row r="548" spans="7:21" x14ac:dyDescent="0.2"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</row>
    <row r="549" spans="7:21" x14ac:dyDescent="0.2"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</row>
    <row r="550" spans="7:21" x14ac:dyDescent="0.2"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</row>
    <row r="551" spans="7:21" x14ac:dyDescent="0.2"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</row>
    <row r="552" spans="7:21" x14ac:dyDescent="0.2"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</row>
    <row r="553" spans="7:21" x14ac:dyDescent="0.2"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</row>
    <row r="554" spans="7:21" x14ac:dyDescent="0.2"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</row>
    <row r="555" spans="7:21" x14ac:dyDescent="0.2"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</row>
    <row r="556" spans="7:21" x14ac:dyDescent="0.2"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</row>
    <row r="557" spans="7:21" x14ac:dyDescent="0.2"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</row>
    <row r="558" spans="7:21" x14ac:dyDescent="0.2"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</row>
    <row r="559" spans="7:21" x14ac:dyDescent="0.2"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</row>
    <row r="560" spans="7:21" x14ac:dyDescent="0.2"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</row>
    <row r="561" spans="7:21" x14ac:dyDescent="0.2"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</row>
    <row r="562" spans="7:21" x14ac:dyDescent="0.2"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</row>
    <row r="563" spans="7:21" x14ac:dyDescent="0.2"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</row>
    <row r="564" spans="7:21" x14ac:dyDescent="0.2"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</row>
    <row r="565" spans="7:21" x14ac:dyDescent="0.2"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</row>
    <row r="566" spans="7:21" x14ac:dyDescent="0.2"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</row>
    <row r="567" spans="7:21" x14ac:dyDescent="0.2"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</row>
    <row r="568" spans="7:21" x14ac:dyDescent="0.2"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</row>
    <row r="569" spans="7:21" x14ac:dyDescent="0.2"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</row>
    <row r="570" spans="7:21" x14ac:dyDescent="0.2"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</row>
    <row r="571" spans="7:21" x14ac:dyDescent="0.2"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</row>
    <row r="572" spans="7:21" x14ac:dyDescent="0.2"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</row>
    <row r="573" spans="7:21" x14ac:dyDescent="0.2"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</row>
    <row r="574" spans="7:21" x14ac:dyDescent="0.2"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</row>
    <row r="575" spans="7:21" x14ac:dyDescent="0.2"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</row>
    <row r="576" spans="7:21" x14ac:dyDescent="0.2"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</row>
    <row r="577" spans="7:21" x14ac:dyDescent="0.2"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</row>
    <row r="578" spans="7:21" x14ac:dyDescent="0.2"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</row>
    <row r="579" spans="7:21" x14ac:dyDescent="0.2"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</row>
    <row r="580" spans="7:21" x14ac:dyDescent="0.2"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</row>
    <row r="581" spans="7:21" x14ac:dyDescent="0.2"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</row>
    <row r="582" spans="7:21" x14ac:dyDescent="0.2"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</row>
    <row r="583" spans="7:21" x14ac:dyDescent="0.2"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</row>
    <row r="584" spans="7:21" x14ac:dyDescent="0.2"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</row>
    <row r="585" spans="7:21" x14ac:dyDescent="0.2"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</row>
    <row r="586" spans="7:21" x14ac:dyDescent="0.2"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</row>
    <row r="587" spans="7:21" x14ac:dyDescent="0.2"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</row>
    <row r="588" spans="7:21" x14ac:dyDescent="0.2"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</row>
    <row r="589" spans="7:21" x14ac:dyDescent="0.2"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</row>
    <row r="590" spans="7:21" x14ac:dyDescent="0.2"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</row>
    <row r="591" spans="7:21" x14ac:dyDescent="0.2"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</row>
    <row r="592" spans="7:21" x14ac:dyDescent="0.2"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</row>
    <row r="593" spans="7:21" x14ac:dyDescent="0.2"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</row>
    <row r="594" spans="7:21" x14ac:dyDescent="0.2"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</row>
    <row r="595" spans="7:21" x14ac:dyDescent="0.2"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</row>
    <row r="596" spans="7:21" x14ac:dyDescent="0.2"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</row>
    <row r="597" spans="7:21" x14ac:dyDescent="0.2"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</row>
    <row r="598" spans="7:21" x14ac:dyDescent="0.2"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</row>
    <row r="599" spans="7:21" x14ac:dyDescent="0.2"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</row>
    <row r="600" spans="7:21" x14ac:dyDescent="0.2"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</row>
    <row r="601" spans="7:21" x14ac:dyDescent="0.2"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</row>
    <row r="602" spans="7:21" x14ac:dyDescent="0.2"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</row>
    <row r="603" spans="7:21" x14ac:dyDescent="0.2"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</row>
  </sheetData>
  <mergeCells count="249">
    <mergeCell ref="AA60:AI60"/>
    <mergeCell ref="AA63:AH63"/>
    <mergeCell ref="Z55:AE55"/>
    <mergeCell ref="AF57:AK57"/>
    <mergeCell ref="A58:W58"/>
    <mergeCell ref="Z58:AC58"/>
    <mergeCell ref="AF58:AI58"/>
    <mergeCell ref="A57:B57"/>
    <mergeCell ref="V57:W57"/>
    <mergeCell ref="X57:Y57"/>
    <mergeCell ref="Z57:AE57"/>
    <mergeCell ref="X53:Y53"/>
    <mergeCell ref="AF55:AK55"/>
    <mergeCell ref="A56:B56"/>
    <mergeCell ref="V56:W56"/>
    <mergeCell ref="X56:Y56"/>
    <mergeCell ref="Z56:AE56"/>
    <mergeCell ref="AF56:AK56"/>
    <mergeCell ref="A55:B55"/>
    <mergeCell ref="V55:W55"/>
    <mergeCell ref="X55:Y55"/>
    <mergeCell ref="Z53:AE53"/>
    <mergeCell ref="AF53:AK53"/>
    <mergeCell ref="A54:B54"/>
    <mergeCell ref="V54:W54"/>
    <mergeCell ref="X54:Y54"/>
    <mergeCell ref="Z54:AE54"/>
    <mergeCell ref="AF54:AK54"/>
    <mergeCell ref="A53:B53"/>
    <mergeCell ref="C53:U53"/>
    <mergeCell ref="V53:W53"/>
    <mergeCell ref="AF52:AK52"/>
    <mergeCell ref="V51:W51"/>
    <mergeCell ref="X51:Y51"/>
    <mergeCell ref="Z51:AE51"/>
    <mergeCell ref="AF51:AK51"/>
    <mergeCell ref="V52:W52"/>
    <mergeCell ref="X52:Y52"/>
    <mergeCell ref="Z52:AE52"/>
    <mergeCell ref="V48:W48"/>
    <mergeCell ref="X48:Y48"/>
    <mergeCell ref="Z48:AE48"/>
    <mergeCell ref="AF48:AK48"/>
    <mergeCell ref="V47:W47"/>
    <mergeCell ref="X47:Y47"/>
    <mergeCell ref="Z47:AE47"/>
    <mergeCell ref="AF47:AK47"/>
    <mergeCell ref="V50:W50"/>
    <mergeCell ref="X50:Y50"/>
    <mergeCell ref="Z50:AE50"/>
    <mergeCell ref="AF50:AK50"/>
    <mergeCell ref="V49:W49"/>
    <mergeCell ref="X49:Y49"/>
    <mergeCell ref="Z49:AE49"/>
    <mergeCell ref="AF49:AK49"/>
    <mergeCell ref="V44:W44"/>
    <mergeCell ref="X44:Y44"/>
    <mergeCell ref="Z44:AE44"/>
    <mergeCell ref="AF44:AK44"/>
    <mergeCell ref="V46:W46"/>
    <mergeCell ref="X46:Y46"/>
    <mergeCell ref="Z46:AE46"/>
    <mergeCell ref="AF46:AK46"/>
    <mergeCell ref="V45:W45"/>
    <mergeCell ref="X45:Y45"/>
    <mergeCell ref="Z45:AE45"/>
    <mergeCell ref="AF45:AK45"/>
    <mergeCell ref="A43:B43"/>
    <mergeCell ref="C43:U43"/>
    <mergeCell ref="V43:W43"/>
    <mergeCell ref="X43:Y43"/>
    <mergeCell ref="AF41:AK41"/>
    <mergeCell ref="A42:B42"/>
    <mergeCell ref="C42:U42"/>
    <mergeCell ref="V42:W42"/>
    <mergeCell ref="X42:Y42"/>
    <mergeCell ref="Z42:AE42"/>
    <mergeCell ref="Z43:AE43"/>
    <mergeCell ref="AF43:AK43"/>
    <mergeCell ref="AF42:AK42"/>
    <mergeCell ref="A41:B41"/>
    <mergeCell ref="V41:W41"/>
    <mergeCell ref="X41:Y41"/>
    <mergeCell ref="Z41:AE41"/>
    <mergeCell ref="AF39:AK39"/>
    <mergeCell ref="A40:B40"/>
    <mergeCell ref="V40:W40"/>
    <mergeCell ref="X40:Y40"/>
    <mergeCell ref="Z40:AE40"/>
    <mergeCell ref="AF40:AK40"/>
    <mergeCell ref="A39:B39"/>
    <mergeCell ref="V39:W39"/>
    <mergeCell ref="X39:Y39"/>
    <mergeCell ref="Z39:AE39"/>
    <mergeCell ref="AF37:AK37"/>
    <mergeCell ref="A38:B38"/>
    <mergeCell ref="V38:W38"/>
    <mergeCell ref="X38:Y38"/>
    <mergeCell ref="Z38:AE38"/>
    <mergeCell ref="AF38:AK38"/>
    <mergeCell ref="A37:B37"/>
    <mergeCell ref="V37:W37"/>
    <mergeCell ref="X37:Y37"/>
    <mergeCell ref="Z37:AE37"/>
    <mergeCell ref="AF35:AK35"/>
    <mergeCell ref="A36:B36"/>
    <mergeCell ref="V36:W36"/>
    <mergeCell ref="X36:Y36"/>
    <mergeCell ref="Z36:AE36"/>
    <mergeCell ref="AF36:AK36"/>
    <mergeCell ref="A35:B35"/>
    <mergeCell ref="V35:W35"/>
    <mergeCell ref="X35:Y35"/>
    <mergeCell ref="Z35:AE35"/>
    <mergeCell ref="AF33:AK33"/>
    <mergeCell ref="A34:B34"/>
    <mergeCell ref="V34:W34"/>
    <mergeCell ref="X34:Y34"/>
    <mergeCell ref="Z34:AE34"/>
    <mergeCell ref="AF34:AK34"/>
    <mergeCell ref="A33:B33"/>
    <mergeCell ref="V33:W33"/>
    <mergeCell ref="X33:Y33"/>
    <mergeCell ref="Z33:AE33"/>
    <mergeCell ref="AF31:AK31"/>
    <mergeCell ref="A32:B32"/>
    <mergeCell ref="V32:W32"/>
    <mergeCell ref="X32:Y32"/>
    <mergeCell ref="Z32:AE32"/>
    <mergeCell ref="AF32:AK32"/>
    <mergeCell ref="A31:B31"/>
    <mergeCell ref="V31:W31"/>
    <mergeCell ref="X31:Y31"/>
    <mergeCell ref="Z31:AE31"/>
    <mergeCell ref="AF29:AK29"/>
    <mergeCell ref="A30:B30"/>
    <mergeCell ref="V30:W30"/>
    <mergeCell ref="X30:Y30"/>
    <mergeCell ref="Z30:AE30"/>
    <mergeCell ref="Z28:AE28"/>
    <mergeCell ref="AF28:AK28"/>
    <mergeCell ref="A27:B27"/>
    <mergeCell ref="C27:U27"/>
    <mergeCell ref="V27:W27"/>
    <mergeCell ref="X27:Y27"/>
    <mergeCell ref="AF30:AK30"/>
    <mergeCell ref="A29:B29"/>
    <mergeCell ref="V29:W29"/>
    <mergeCell ref="X29:Y29"/>
    <mergeCell ref="Z29:AE29"/>
    <mergeCell ref="Z27:AE27"/>
    <mergeCell ref="AF27:AK27"/>
    <mergeCell ref="A28:B28"/>
    <mergeCell ref="V28:W28"/>
    <mergeCell ref="X28:Y28"/>
    <mergeCell ref="A26:B26"/>
    <mergeCell ref="C26:U26"/>
    <mergeCell ref="V26:W26"/>
    <mergeCell ref="X26:Y26"/>
    <mergeCell ref="Z26:AE26"/>
    <mergeCell ref="AF26:AK26"/>
    <mergeCell ref="A25:B25"/>
    <mergeCell ref="V25:W25"/>
    <mergeCell ref="X25:Y25"/>
    <mergeCell ref="Z25:AE25"/>
    <mergeCell ref="AF25:AK25"/>
    <mergeCell ref="AF23:AK23"/>
    <mergeCell ref="AF24:AK24"/>
    <mergeCell ref="A24:B24"/>
    <mergeCell ref="V24:W24"/>
    <mergeCell ref="X24:Y24"/>
    <mergeCell ref="Z24:AE24"/>
    <mergeCell ref="A23:B23"/>
    <mergeCell ref="V23:W23"/>
    <mergeCell ref="X23:Y23"/>
    <mergeCell ref="Z23:AE23"/>
    <mergeCell ref="Z21:AE21"/>
    <mergeCell ref="AF21:AK21"/>
    <mergeCell ref="A22:B22"/>
    <mergeCell ref="V22:W22"/>
    <mergeCell ref="X22:Y22"/>
    <mergeCell ref="Z22:AE22"/>
    <mergeCell ref="AF22:AK22"/>
    <mergeCell ref="A21:B21"/>
    <mergeCell ref="C21:U21"/>
    <mergeCell ref="V21:W21"/>
    <mergeCell ref="X21:Y21"/>
    <mergeCell ref="AF19:AK19"/>
    <mergeCell ref="A20:B20"/>
    <mergeCell ref="V20:W20"/>
    <mergeCell ref="X20:Y20"/>
    <mergeCell ref="Z20:AE20"/>
    <mergeCell ref="AF20:AK20"/>
    <mergeCell ref="A19:B19"/>
    <mergeCell ref="V19:W19"/>
    <mergeCell ref="X19:Y19"/>
    <mergeCell ref="Z19:AE19"/>
    <mergeCell ref="AF17:AK17"/>
    <mergeCell ref="A18:B18"/>
    <mergeCell ref="V18:W18"/>
    <mergeCell ref="X18:Y18"/>
    <mergeCell ref="Z18:AE18"/>
    <mergeCell ref="AF18:AK18"/>
    <mergeCell ref="A17:B17"/>
    <mergeCell ref="V17:W17"/>
    <mergeCell ref="Z13:AE13"/>
    <mergeCell ref="AF13:AK13"/>
    <mergeCell ref="Z14:AE14"/>
    <mergeCell ref="AF14:AK14"/>
    <mergeCell ref="X17:Y17"/>
    <mergeCell ref="Z17:AE17"/>
    <mergeCell ref="Z15:AE15"/>
    <mergeCell ref="AF15:AK15"/>
    <mergeCell ref="A16:B16"/>
    <mergeCell ref="V16:W16"/>
    <mergeCell ref="X16:Y16"/>
    <mergeCell ref="Z16:AE16"/>
    <mergeCell ref="AF16:AK16"/>
    <mergeCell ref="A15:B15"/>
    <mergeCell ref="A14:B14"/>
    <mergeCell ref="C14:U14"/>
    <mergeCell ref="V14:W14"/>
    <mergeCell ref="X14:Y14"/>
    <mergeCell ref="A13:B13"/>
    <mergeCell ref="C13:U13"/>
    <mergeCell ref="V13:W13"/>
    <mergeCell ref="X13:Y13"/>
    <mergeCell ref="C15:U15"/>
    <mergeCell ref="V15:W15"/>
    <mergeCell ref="X15:Y15"/>
    <mergeCell ref="Z11:AK11"/>
    <mergeCell ref="A12:B12"/>
    <mergeCell ref="V12:W12"/>
    <mergeCell ref="X12:Y12"/>
    <mergeCell ref="Z12:AE12"/>
    <mergeCell ref="AF12:AK12"/>
    <mergeCell ref="A11:B11"/>
    <mergeCell ref="C11:U12"/>
    <mergeCell ref="V11:W11"/>
    <mergeCell ref="X11:Y11"/>
    <mergeCell ref="A8:AK8"/>
    <mergeCell ref="A9:AK9"/>
    <mergeCell ref="A2:U2"/>
    <mergeCell ref="A3:U3"/>
    <mergeCell ref="A4:U4"/>
    <mergeCell ref="A5:U5"/>
    <mergeCell ref="AF1:AK1"/>
    <mergeCell ref="AD6:AK6"/>
    <mergeCell ref="AG2:AK2"/>
  </mergeCells>
  <phoneticPr fontId="2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18"/>
  <sheetViews>
    <sheetView workbookViewId="0">
      <selection activeCell="A10" sqref="A10"/>
    </sheetView>
  </sheetViews>
  <sheetFormatPr defaultRowHeight="15.75" customHeight="1" x14ac:dyDescent="0.2"/>
  <cols>
    <col min="1" max="1" width="3" style="3" customWidth="1"/>
    <col min="2" max="2" width="2.7109375" style="3" customWidth="1"/>
    <col min="3" max="3" width="2.5703125" style="3" customWidth="1"/>
    <col min="4" max="4" width="2.7109375" style="3" customWidth="1"/>
    <col min="5" max="5" width="2.5703125" style="3" customWidth="1"/>
    <col min="6" max="6" width="2.7109375" style="3" customWidth="1"/>
    <col min="7" max="8" width="2.5703125" style="3" customWidth="1"/>
    <col min="9" max="9" width="2.7109375" style="3" customWidth="1"/>
    <col min="10" max="10" width="2.5703125" style="3" customWidth="1"/>
    <col min="11" max="11" width="2.7109375" style="3" customWidth="1"/>
    <col min="12" max="13" width="2.5703125" style="3" customWidth="1"/>
    <col min="14" max="14" width="2.7109375" style="3" customWidth="1"/>
    <col min="15" max="15" width="2.5703125" style="3" customWidth="1"/>
    <col min="16" max="16" width="2.7109375" style="3" customWidth="1"/>
    <col min="17" max="20" width="2.5703125" style="3" customWidth="1"/>
    <col min="21" max="21" width="2.7109375" style="3" customWidth="1"/>
    <col min="22" max="22" width="2.5703125" style="3" customWidth="1"/>
    <col min="23" max="23" width="2.7109375" style="3" customWidth="1"/>
    <col min="24" max="24" width="2.5703125" style="3" customWidth="1"/>
    <col min="25" max="39" width="2.7109375" style="3" customWidth="1"/>
    <col min="40" max="42" width="2.5703125" style="3" customWidth="1"/>
    <col min="43" max="43" width="2.7109375" style="3" customWidth="1"/>
    <col min="44" max="45" width="2.5703125" style="3" customWidth="1"/>
    <col min="46" max="46" width="2.7109375" style="3" customWidth="1"/>
    <col min="47" max="47" width="2.5703125" style="3" customWidth="1"/>
    <col min="48" max="48" width="2.7109375" style="3" customWidth="1"/>
    <col min="49" max="50" width="2.5703125" style="3" customWidth="1"/>
    <col min="51" max="51" width="2.7109375" style="3" customWidth="1"/>
    <col min="52" max="52" width="2.5703125" style="3" customWidth="1"/>
    <col min="53" max="53" width="2.7109375" style="3" customWidth="1"/>
    <col min="54" max="55" width="2.5703125" style="3" customWidth="1"/>
    <col min="56" max="56" width="2.7109375" style="3" customWidth="1"/>
    <col min="57" max="57" width="2.5703125" style="3" customWidth="1"/>
    <col min="58" max="58" width="2.7109375" style="3" customWidth="1"/>
    <col min="59" max="60" width="2.5703125" style="3" customWidth="1"/>
    <col min="61" max="61" width="2.7109375" style="3" customWidth="1"/>
    <col min="62" max="62" width="2.5703125" style="3" customWidth="1"/>
    <col min="63" max="63" width="2.7109375" style="3" customWidth="1"/>
    <col min="64" max="65" width="2.5703125" style="3" customWidth="1"/>
    <col min="66" max="66" width="2.7109375" style="3" customWidth="1"/>
    <col min="67" max="67" width="2.5703125" style="3" customWidth="1"/>
    <col min="68" max="68" width="2.7109375" style="3" customWidth="1"/>
    <col min="69" max="69" width="2.5703125" style="3" customWidth="1"/>
    <col min="70" max="16384" width="9.140625" style="3"/>
  </cols>
  <sheetData>
    <row r="1" spans="1:38" ht="15.75" customHeight="1" x14ac:dyDescent="0.2">
      <c r="A1" s="245" t="s">
        <v>552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AG1" s="250" t="s">
        <v>545</v>
      </c>
      <c r="AH1" s="250"/>
      <c r="AI1" s="250"/>
      <c r="AJ1" s="250"/>
      <c r="AK1" s="250"/>
      <c r="AL1" s="250"/>
    </row>
    <row r="2" spans="1:38" ht="15.75" customHeight="1" x14ac:dyDescent="0.2">
      <c r="A2" s="245" t="s">
        <v>553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</row>
    <row r="3" spans="1:38" ht="15.75" customHeight="1" x14ac:dyDescent="0.2">
      <c r="A3" s="245" t="s">
        <v>554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</row>
    <row r="4" spans="1:38" ht="15.75" customHeight="1" x14ac:dyDescent="0.2">
      <c r="A4" s="249" t="s">
        <v>555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Z4" s="403"/>
      <c r="AA4" s="403"/>
      <c r="AB4" s="403"/>
      <c r="AC4" s="403"/>
      <c r="AD4" s="403"/>
      <c r="AE4" s="403"/>
      <c r="AF4" s="403"/>
      <c r="AG4" s="403"/>
      <c r="AH4" s="403"/>
      <c r="AI4" s="403"/>
      <c r="AJ4" s="403"/>
      <c r="AK4" s="403"/>
      <c r="AL4" s="403"/>
    </row>
    <row r="5" spans="1:38" ht="15.75" customHeight="1" x14ac:dyDescent="0.2">
      <c r="A5" s="249" t="s">
        <v>556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  <c r="T5" s="246"/>
      <c r="U5" s="246"/>
      <c r="AB5" s="7"/>
      <c r="AC5" s="7"/>
      <c r="AD5" s="7"/>
    </row>
    <row r="6" spans="1:38" ht="15.75" customHeight="1" x14ac:dyDescent="0.2">
      <c r="A6" s="8"/>
      <c r="AB6" s="7"/>
      <c r="AC6" s="7"/>
      <c r="AD6" s="7"/>
    </row>
    <row r="7" spans="1:38" ht="15.75" customHeight="1" x14ac:dyDescent="0.2">
      <c r="B7" s="9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38" ht="20.25" customHeight="1" x14ac:dyDescent="0.25">
      <c r="A8" s="259" t="s">
        <v>367</v>
      </c>
      <c r="B8" s="259"/>
      <c r="C8" s="259"/>
      <c r="D8" s="259"/>
      <c r="E8" s="259"/>
      <c r="F8" s="259"/>
      <c r="G8" s="259"/>
      <c r="H8" s="259"/>
      <c r="I8" s="259"/>
      <c r="J8" s="259"/>
      <c r="K8" s="259"/>
      <c r="L8" s="259"/>
      <c r="M8" s="259"/>
      <c r="N8" s="259"/>
      <c r="O8" s="259"/>
      <c r="P8" s="259"/>
      <c r="Q8" s="259"/>
      <c r="R8" s="259"/>
      <c r="S8" s="259"/>
      <c r="T8" s="259"/>
      <c r="U8" s="259"/>
      <c r="V8" s="259"/>
      <c r="W8" s="259"/>
      <c r="X8" s="259"/>
      <c r="Y8" s="259"/>
      <c r="Z8" s="259"/>
      <c r="AA8" s="259"/>
      <c r="AB8" s="259"/>
      <c r="AC8" s="259"/>
      <c r="AD8" s="259"/>
      <c r="AE8" s="259"/>
      <c r="AF8" s="259"/>
      <c r="AG8" s="259"/>
      <c r="AH8" s="259"/>
      <c r="AI8" s="259"/>
      <c r="AJ8" s="259"/>
      <c r="AK8" s="259"/>
      <c r="AL8" s="259"/>
    </row>
    <row r="9" spans="1:38" ht="15.75" customHeight="1" x14ac:dyDescent="0.2">
      <c r="A9" s="597" t="str">
        <f>"INDIREKTNA METODA za 30.06.2018 godinu"</f>
        <v>INDIREKTNA METODA za 30.06.2018 godinu</v>
      </c>
      <c r="B9" s="597"/>
      <c r="C9" s="597"/>
      <c r="D9" s="597"/>
      <c r="E9" s="597"/>
      <c r="F9" s="597"/>
      <c r="G9" s="597"/>
      <c r="H9" s="597"/>
      <c r="I9" s="597"/>
      <c r="J9" s="597"/>
      <c r="K9" s="597"/>
      <c r="L9" s="597"/>
      <c r="M9" s="597"/>
      <c r="N9" s="597"/>
      <c r="O9" s="597"/>
      <c r="P9" s="597"/>
      <c r="Q9" s="597"/>
      <c r="R9" s="597"/>
      <c r="S9" s="597"/>
      <c r="T9" s="597"/>
      <c r="U9" s="597"/>
      <c r="V9" s="597"/>
      <c r="W9" s="597"/>
      <c r="X9" s="597"/>
      <c r="Y9" s="597"/>
      <c r="Z9" s="597"/>
      <c r="AA9" s="597"/>
      <c r="AB9" s="597"/>
      <c r="AC9" s="597"/>
      <c r="AD9" s="597"/>
      <c r="AE9" s="597"/>
      <c r="AF9" s="597"/>
      <c r="AG9" s="597"/>
      <c r="AH9" s="597"/>
      <c r="AI9" s="597"/>
      <c r="AJ9" s="597"/>
      <c r="AK9" s="597"/>
      <c r="AL9" s="597"/>
    </row>
    <row r="10" spans="1:38" ht="15.75" customHeight="1" x14ac:dyDescent="0.2"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AJ10" s="3" t="s">
        <v>0</v>
      </c>
    </row>
    <row r="11" spans="1:38" ht="15.75" customHeight="1" x14ac:dyDescent="0.2">
      <c r="A11" s="510"/>
      <c r="B11" s="588"/>
      <c r="C11" s="589" t="s">
        <v>275</v>
      </c>
      <c r="D11" s="512"/>
      <c r="E11" s="512"/>
      <c r="F11" s="512"/>
      <c r="G11" s="512"/>
      <c r="H11" s="512"/>
      <c r="I11" s="512"/>
      <c r="J11" s="512"/>
      <c r="K11" s="512"/>
      <c r="L11" s="512"/>
      <c r="M11" s="512"/>
      <c r="N11" s="512"/>
      <c r="O11" s="512"/>
      <c r="P11" s="512"/>
      <c r="Q11" s="512"/>
      <c r="R11" s="512"/>
      <c r="S11" s="512"/>
      <c r="T11" s="512"/>
      <c r="U11" s="512"/>
      <c r="V11" s="590"/>
      <c r="W11" s="581" t="s">
        <v>368</v>
      </c>
      <c r="X11" s="596"/>
      <c r="Y11" s="581"/>
      <c r="Z11" s="596"/>
      <c r="AA11" s="581" t="s">
        <v>4</v>
      </c>
      <c r="AB11" s="582"/>
      <c r="AC11" s="582"/>
      <c r="AD11" s="582"/>
      <c r="AE11" s="582"/>
      <c r="AF11" s="582"/>
      <c r="AG11" s="582"/>
      <c r="AH11" s="582"/>
      <c r="AI11" s="582"/>
      <c r="AJ11" s="582"/>
      <c r="AK11" s="582"/>
      <c r="AL11" s="515"/>
    </row>
    <row r="12" spans="1:38" s="12" customFormat="1" ht="15.75" customHeight="1" x14ac:dyDescent="0.25">
      <c r="A12" s="505" t="s">
        <v>277</v>
      </c>
      <c r="B12" s="583"/>
      <c r="C12" s="591"/>
      <c r="D12" s="513"/>
      <c r="E12" s="513"/>
      <c r="F12" s="513"/>
      <c r="G12" s="513"/>
      <c r="H12" s="513"/>
      <c r="I12" s="513"/>
      <c r="J12" s="513"/>
      <c r="K12" s="513"/>
      <c r="L12" s="513"/>
      <c r="M12" s="513"/>
      <c r="N12" s="513"/>
      <c r="O12" s="513"/>
      <c r="P12" s="513"/>
      <c r="Q12" s="513"/>
      <c r="R12" s="513"/>
      <c r="S12" s="513"/>
      <c r="T12" s="513"/>
      <c r="U12" s="513"/>
      <c r="V12" s="592"/>
      <c r="W12" s="584" t="s">
        <v>369</v>
      </c>
      <c r="X12" s="585"/>
      <c r="Y12" s="584" t="s">
        <v>370</v>
      </c>
      <c r="Z12" s="585"/>
      <c r="AA12" s="586" t="s">
        <v>7</v>
      </c>
      <c r="AB12" s="586"/>
      <c r="AC12" s="586"/>
      <c r="AD12" s="586"/>
      <c r="AE12" s="586"/>
      <c r="AF12" s="587"/>
      <c r="AG12" s="586" t="s">
        <v>6</v>
      </c>
      <c r="AH12" s="586"/>
      <c r="AI12" s="586"/>
      <c r="AJ12" s="586"/>
      <c r="AK12" s="586"/>
      <c r="AL12" s="587"/>
    </row>
    <row r="13" spans="1:38" ht="15.75" customHeight="1" x14ac:dyDescent="0.2">
      <c r="A13" s="600" t="s">
        <v>5</v>
      </c>
      <c r="B13" s="601"/>
      <c r="C13" s="593"/>
      <c r="D13" s="594"/>
      <c r="E13" s="594"/>
      <c r="F13" s="594"/>
      <c r="G13" s="594"/>
      <c r="H13" s="594"/>
      <c r="I13" s="594"/>
      <c r="J13" s="594"/>
      <c r="K13" s="594"/>
      <c r="L13" s="594"/>
      <c r="M13" s="594"/>
      <c r="N13" s="594"/>
      <c r="O13" s="594"/>
      <c r="P13" s="594"/>
      <c r="Q13" s="594"/>
      <c r="R13" s="594"/>
      <c r="S13" s="594"/>
      <c r="T13" s="594"/>
      <c r="U13" s="594"/>
      <c r="V13" s="595"/>
      <c r="W13" s="602" t="s">
        <v>371</v>
      </c>
      <c r="X13" s="603"/>
      <c r="Y13" s="602" t="s">
        <v>372</v>
      </c>
      <c r="Z13" s="603"/>
      <c r="AA13" s="435"/>
      <c r="AB13" s="435"/>
      <c r="AC13" s="435"/>
      <c r="AD13" s="435"/>
      <c r="AE13" s="435"/>
      <c r="AF13" s="436"/>
      <c r="AG13" s="435"/>
      <c r="AH13" s="435"/>
      <c r="AI13" s="435"/>
      <c r="AJ13" s="435"/>
      <c r="AK13" s="435"/>
      <c r="AL13" s="436"/>
    </row>
    <row r="14" spans="1:38" ht="15.75" customHeight="1" x14ac:dyDescent="0.2">
      <c r="A14" s="520">
        <v>1</v>
      </c>
      <c r="B14" s="533"/>
      <c r="C14" s="598">
        <v>2</v>
      </c>
      <c r="D14" s="522"/>
      <c r="E14" s="522"/>
      <c r="F14" s="522"/>
      <c r="G14" s="522"/>
      <c r="H14" s="522"/>
      <c r="I14" s="522"/>
      <c r="J14" s="522"/>
      <c r="K14" s="522"/>
      <c r="L14" s="522"/>
      <c r="M14" s="522"/>
      <c r="N14" s="522"/>
      <c r="O14" s="522"/>
      <c r="P14" s="522"/>
      <c r="Q14" s="522"/>
      <c r="R14" s="522"/>
      <c r="S14" s="522"/>
      <c r="T14" s="522"/>
      <c r="U14" s="522"/>
      <c r="V14" s="599"/>
      <c r="W14" s="598">
        <v>3</v>
      </c>
      <c r="X14" s="599"/>
      <c r="Y14" s="598"/>
      <c r="Z14" s="599"/>
      <c r="AA14" s="533">
        <v>4</v>
      </c>
      <c r="AB14" s="533"/>
      <c r="AC14" s="533"/>
      <c r="AD14" s="533"/>
      <c r="AE14" s="533"/>
      <c r="AF14" s="521"/>
      <c r="AG14" s="533">
        <v>5</v>
      </c>
      <c r="AH14" s="533"/>
      <c r="AI14" s="533"/>
      <c r="AJ14" s="533"/>
      <c r="AK14" s="533"/>
      <c r="AL14" s="521"/>
    </row>
    <row r="15" spans="1:38" ht="15.75" customHeight="1" x14ac:dyDescent="0.2">
      <c r="A15" s="604"/>
      <c r="B15" s="605"/>
      <c r="C15" s="606" t="s">
        <v>373</v>
      </c>
      <c r="D15" s="536"/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536"/>
      <c r="Q15" s="536"/>
      <c r="R15" s="536"/>
      <c r="S15" s="536"/>
      <c r="T15" s="536"/>
      <c r="U15" s="536"/>
      <c r="V15" s="607"/>
      <c r="W15" s="608"/>
      <c r="X15" s="609"/>
      <c r="Y15" s="608"/>
      <c r="Z15" s="609"/>
      <c r="AA15" s="431"/>
      <c r="AB15" s="431"/>
      <c r="AC15" s="431"/>
      <c r="AD15" s="431"/>
      <c r="AE15" s="431"/>
      <c r="AF15" s="432"/>
      <c r="AG15" s="431"/>
      <c r="AH15" s="431"/>
      <c r="AI15" s="431"/>
      <c r="AJ15" s="431"/>
      <c r="AK15" s="431"/>
      <c r="AL15" s="432"/>
    </row>
    <row r="16" spans="1:38" ht="15.75" customHeight="1" x14ac:dyDescent="0.2">
      <c r="A16" s="529" t="s">
        <v>280</v>
      </c>
      <c r="B16" s="610"/>
      <c r="C16" s="611" t="s">
        <v>374</v>
      </c>
      <c r="D16" s="612"/>
      <c r="E16" s="612"/>
      <c r="F16" s="612"/>
      <c r="G16" s="612"/>
      <c r="H16" s="612"/>
      <c r="I16" s="612"/>
      <c r="J16" s="612"/>
      <c r="K16" s="612"/>
      <c r="L16" s="612"/>
      <c r="M16" s="612"/>
      <c r="N16" s="612"/>
      <c r="O16" s="612"/>
      <c r="P16" s="612"/>
      <c r="Q16" s="612"/>
      <c r="R16" s="612"/>
      <c r="S16" s="612"/>
      <c r="T16" s="612"/>
      <c r="U16" s="612"/>
      <c r="V16" s="613"/>
      <c r="W16" s="616"/>
      <c r="X16" s="617"/>
      <c r="Y16" s="616"/>
      <c r="Z16" s="617"/>
      <c r="AA16" s="457"/>
      <c r="AB16" s="457"/>
      <c r="AC16" s="457"/>
      <c r="AD16" s="457"/>
      <c r="AE16" s="457"/>
      <c r="AF16" s="528"/>
      <c r="AG16" s="457"/>
      <c r="AH16" s="457"/>
      <c r="AI16" s="457"/>
      <c r="AJ16" s="457"/>
      <c r="AK16" s="457"/>
      <c r="AL16" s="528"/>
    </row>
    <row r="17" spans="1:38" ht="15.75" customHeight="1" x14ac:dyDescent="0.2">
      <c r="A17" s="529"/>
      <c r="B17" s="610"/>
      <c r="C17" s="614" t="s">
        <v>375</v>
      </c>
      <c r="D17" s="525"/>
      <c r="E17" s="525"/>
      <c r="F17" s="525"/>
      <c r="G17" s="525"/>
      <c r="H17" s="525"/>
      <c r="I17" s="525"/>
      <c r="J17" s="525"/>
      <c r="K17" s="525"/>
      <c r="L17" s="525"/>
      <c r="M17" s="525"/>
      <c r="N17" s="525"/>
      <c r="O17" s="525"/>
      <c r="P17" s="525"/>
      <c r="Q17" s="525"/>
      <c r="R17" s="525"/>
      <c r="S17" s="525"/>
      <c r="T17" s="525"/>
      <c r="U17" s="525"/>
      <c r="V17" s="615"/>
      <c r="W17" s="616"/>
      <c r="X17" s="617"/>
      <c r="Y17" s="616"/>
      <c r="Z17" s="617"/>
      <c r="AA17" s="457"/>
      <c r="AB17" s="457"/>
      <c r="AC17" s="457"/>
      <c r="AD17" s="457"/>
      <c r="AE17" s="457"/>
      <c r="AF17" s="528"/>
      <c r="AG17" s="457"/>
      <c r="AH17" s="457"/>
      <c r="AI17" s="457"/>
      <c r="AJ17" s="457"/>
      <c r="AK17" s="457"/>
      <c r="AL17" s="528"/>
    </row>
    <row r="18" spans="1:38" ht="15.75" customHeight="1" x14ac:dyDescent="0.2">
      <c r="A18" s="529" t="s">
        <v>307</v>
      </c>
      <c r="B18" s="610"/>
      <c r="C18" s="614" t="s">
        <v>376</v>
      </c>
      <c r="D18" s="525"/>
      <c r="E18" s="525"/>
      <c r="F18" s="525"/>
      <c r="G18" s="525"/>
      <c r="H18" s="525"/>
      <c r="I18" s="525"/>
      <c r="J18" s="525"/>
      <c r="K18" s="525"/>
      <c r="L18" s="525"/>
      <c r="M18" s="525"/>
      <c r="N18" s="525"/>
      <c r="O18" s="525"/>
      <c r="P18" s="525"/>
      <c r="Q18" s="525"/>
      <c r="R18" s="525"/>
      <c r="S18" s="525"/>
      <c r="T18" s="525"/>
      <c r="U18" s="525"/>
      <c r="V18" s="615"/>
      <c r="W18" s="616"/>
      <c r="X18" s="617"/>
      <c r="Y18" s="618" t="s">
        <v>377</v>
      </c>
      <c r="Z18" s="619"/>
      <c r="AA18" s="457"/>
      <c r="AB18" s="457"/>
      <c r="AC18" s="457"/>
      <c r="AD18" s="457"/>
      <c r="AE18" s="457"/>
      <c r="AF18" s="528"/>
      <c r="AG18" s="457"/>
      <c r="AH18" s="457"/>
      <c r="AI18" s="457"/>
      <c r="AJ18" s="457"/>
      <c r="AK18" s="457"/>
      <c r="AL18" s="528"/>
    </row>
    <row r="19" spans="1:38" ht="15.75" customHeight="1" x14ac:dyDescent="0.2">
      <c r="A19" s="529" t="s">
        <v>336</v>
      </c>
      <c r="B19" s="610"/>
      <c r="C19" s="614" t="s">
        <v>378</v>
      </c>
      <c r="D19" s="525"/>
      <c r="E19" s="525"/>
      <c r="F19" s="525"/>
      <c r="G19" s="525"/>
      <c r="H19" s="525"/>
      <c r="I19" s="525"/>
      <c r="J19" s="525"/>
      <c r="K19" s="525"/>
      <c r="L19" s="525"/>
      <c r="M19" s="525"/>
      <c r="N19" s="525"/>
      <c r="O19" s="525"/>
      <c r="P19" s="525"/>
      <c r="Q19" s="525"/>
      <c r="R19" s="525"/>
      <c r="S19" s="525"/>
      <c r="T19" s="525"/>
      <c r="U19" s="525"/>
      <c r="V19" s="615"/>
      <c r="W19" s="616"/>
      <c r="X19" s="617"/>
      <c r="Y19" s="618" t="s">
        <v>379</v>
      </c>
      <c r="Z19" s="619"/>
      <c r="AA19" s="457"/>
      <c r="AB19" s="457"/>
      <c r="AC19" s="457"/>
      <c r="AD19" s="457"/>
      <c r="AE19" s="457"/>
      <c r="AF19" s="528"/>
      <c r="AG19" s="457"/>
      <c r="AH19" s="457"/>
      <c r="AI19" s="457"/>
      <c r="AJ19" s="457"/>
      <c r="AK19" s="457"/>
      <c r="AL19" s="528"/>
    </row>
    <row r="20" spans="1:38" ht="15.75" customHeight="1" x14ac:dyDescent="0.2">
      <c r="A20" s="529" t="s">
        <v>356</v>
      </c>
      <c r="B20" s="610"/>
      <c r="C20" s="614" t="s">
        <v>380</v>
      </c>
      <c r="D20" s="525"/>
      <c r="E20" s="525"/>
      <c r="F20" s="525"/>
      <c r="G20" s="525"/>
      <c r="H20" s="525"/>
      <c r="I20" s="525"/>
      <c r="J20" s="525"/>
      <c r="K20" s="525"/>
      <c r="L20" s="525"/>
      <c r="M20" s="525"/>
      <c r="N20" s="525"/>
      <c r="O20" s="525"/>
      <c r="P20" s="525"/>
      <c r="Q20" s="525"/>
      <c r="R20" s="525"/>
      <c r="S20" s="525"/>
      <c r="T20" s="525"/>
      <c r="U20" s="525"/>
      <c r="V20" s="615"/>
      <c r="W20" s="616"/>
      <c r="X20" s="617"/>
      <c r="Y20" s="618" t="s">
        <v>381</v>
      </c>
      <c r="Z20" s="619"/>
      <c r="AA20" s="457"/>
      <c r="AB20" s="457"/>
      <c r="AC20" s="457"/>
      <c r="AD20" s="457"/>
      <c r="AE20" s="457"/>
      <c r="AF20" s="528"/>
      <c r="AG20" s="457"/>
      <c r="AH20" s="457"/>
      <c r="AI20" s="457"/>
      <c r="AJ20" s="457"/>
      <c r="AK20" s="457"/>
      <c r="AL20" s="528"/>
    </row>
    <row r="21" spans="1:38" ht="15.75" customHeight="1" x14ac:dyDescent="0.2">
      <c r="A21" s="529" t="s">
        <v>358</v>
      </c>
      <c r="B21" s="610"/>
      <c r="C21" s="614" t="s">
        <v>382</v>
      </c>
      <c r="D21" s="525"/>
      <c r="E21" s="525"/>
      <c r="F21" s="525"/>
      <c r="G21" s="525"/>
      <c r="H21" s="525"/>
      <c r="I21" s="525"/>
      <c r="J21" s="525"/>
      <c r="K21" s="525"/>
      <c r="L21" s="525"/>
      <c r="M21" s="525"/>
      <c r="N21" s="525"/>
      <c r="O21" s="525"/>
      <c r="P21" s="525"/>
      <c r="Q21" s="525"/>
      <c r="R21" s="525"/>
      <c r="S21" s="525"/>
      <c r="T21" s="525"/>
      <c r="U21" s="525"/>
      <c r="V21" s="615"/>
      <c r="W21" s="616"/>
      <c r="X21" s="617"/>
      <c r="Y21" s="618" t="s">
        <v>379</v>
      </c>
      <c r="Z21" s="619"/>
      <c r="AA21" s="457"/>
      <c r="AB21" s="457"/>
      <c r="AC21" s="457"/>
      <c r="AD21" s="457"/>
      <c r="AE21" s="457"/>
      <c r="AF21" s="528"/>
      <c r="AG21" s="457"/>
      <c r="AH21" s="457"/>
      <c r="AI21" s="457"/>
      <c r="AJ21" s="457"/>
      <c r="AK21" s="457"/>
      <c r="AL21" s="528"/>
    </row>
    <row r="22" spans="1:38" ht="17.25" customHeight="1" x14ac:dyDescent="0.2">
      <c r="A22" s="529" t="s">
        <v>360</v>
      </c>
      <c r="B22" s="610"/>
      <c r="C22" s="620" t="s">
        <v>383</v>
      </c>
      <c r="D22" s="621"/>
      <c r="E22" s="621"/>
      <c r="F22" s="621"/>
      <c r="G22" s="621"/>
      <c r="H22" s="621"/>
      <c r="I22" s="621"/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2"/>
      <c r="W22" s="616"/>
      <c r="X22" s="617"/>
      <c r="Y22" s="618" t="s">
        <v>379</v>
      </c>
      <c r="Z22" s="619"/>
      <c r="AA22" s="457"/>
      <c r="AB22" s="457"/>
      <c r="AC22" s="457"/>
      <c r="AD22" s="457"/>
      <c r="AE22" s="457"/>
      <c r="AF22" s="528"/>
      <c r="AG22" s="457"/>
      <c r="AH22" s="457"/>
      <c r="AI22" s="457"/>
      <c r="AJ22" s="457"/>
      <c r="AK22" s="457"/>
      <c r="AL22" s="528"/>
    </row>
    <row r="23" spans="1:38" ht="30" customHeight="1" x14ac:dyDescent="0.2">
      <c r="A23" s="529" t="s">
        <v>362</v>
      </c>
      <c r="B23" s="610"/>
      <c r="C23" s="620" t="s">
        <v>384</v>
      </c>
      <c r="D23" s="621"/>
      <c r="E23" s="621"/>
      <c r="F23" s="621"/>
      <c r="G23" s="621"/>
      <c r="H23" s="621"/>
      <c r="I23" s="621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2"/>
      <c r="W23" s="618"/>
      <c r="X23" s="619"/>
      <c r="Y23" s="618" t="s">
        <v>379</v>
      </c>
      <c r="Z23" s="619"/>
      <c r="AA23" s="457"/>
      <c r="AB23" s="457"/>
      <c r="AC23" s="457"/>
      <c r="AD23" s="457"/>
      <c r="AE23" s="457"/>
      <c r="AF23" s="528"/>
      <c r="AG23" s="457"/>
      <c r="AH23" s="457"/>
      <c r="AI23" s="457"/>
      <c r="AJ23" s="457"/>
      <c r="AK23" s="457"/>
      <c r="AL23" s="528"/>
    </row>
    <row r="24" spans="1:38" ht="30" customHeight="1" x14ac:dyDescent="0.2">
      <c r="A24" s="529" t="s">
        <v>385</v>
      </c>
      <c r="B24" s="610"/>
      <c r="C24" s="620" t="s">
        <v>386</v>
      </c>
      <c r="D24" s="621"/>
      <c r="E24" s="621"/>
      <c r="F24" s="621"/>
      <c r="G24" s="621"/>
      <c r="H24" s="621"/>
      <c r="I24" s="621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2"/>
      <c r="W24" s="618"/>
      <c r="X24" s="619"/>
      <c r="Y24" s="618" t="s">
        <v>379</v>
      </c>
      <c r="Z24" s="619"/>
      <c r="AA24" s="457"/>
      <c r="AB24" s="457"/>
      <c r="AC24" s="457"/>
      <c r="AD24" s="457"/>
      <c r="AE24" s="457"/>
      <c r="AF24" s="528"/>
      <c r="AG24" s="457"/>
      <c r="AH24" s="457"/>
      <c r="AI24" s="457"/>
      <c r="AJ24" s="457"/>
      <c r="AK24" s="457"/>
      <c r="AL24" s="528"/>
    </row>
    <row r="25" spans="1:38" ht="15.75" customHeight="1" x14ac:dyDescent="0.2">
      <c r="A25" s="529" t="s">
        <v>387</v>
      </c>
      <c r="B25" s="610"/>
      <c r="C25" s="611" t="s">
        <v>388</v>
      </c>
      <c r="D25" s="612"/>
      <c r="E25" s="612"/>
      <c r="F25" s="612"/>
      <c r="G25" s="612"/>
      <c r="H25" s="612"/>
      <c r="I25" s="612"/>
      <c r="J25" s="612"/>
      <c r="K25" s="612"/>
      <c r="L25" s="612"/>
      <c r="M25" s="612"/>
      <c r="N25" s="612"/>
      <c r="O25" s="612"/>
      <c r="P25" s="612"/>
      <c r="Q25" s="612"/>
      <c r="R25" s="612"/>
      <c r="S25" s="612"/>
      <c r="T25" s="612"/>
      <c r="U25" s="612"/>
      <c r="V25" s="613"/>
      <c r="W25" s="616"/>
      <c r="X25" s="617"/>
      <c r="Y25" s="618"/>
      <c r="Z25" s="619"/>
      <c r="AA25" s="457"/>
      <c r="AB25" s="457"/>
      <c r="AC25" s="457"/>
      <c r="AD25" s="457"/>
      <c r="AE25" s="457"/>
      <c r="AF25" s="528"/>
      <c r="AG25" s="457"/>
      <c r="AH25" s="457"/>
      <c r="AI25" s="457"/>
      <c r="AJ25" s="457"/>
      <c r="AK25" s="457"/>
      <c r="AL25" s="528"/>
    </row>
    <row r="26" spans="1:38" ht="15.75" customHeight="1" x14ac:dyDescent="0.2">
      <c r="A26" s="529" t="s">
        <v>389</v>
      </c>
      <c r="B26" s="610"/>
      <c r="C26" s="614" t="s">
        <v>390</v>
      </c>
      <c r="D26" s="525"/>
      <c r="E26" s="525"/>
      <c r="F26" s="525"/>
      <c r="G26" s="525"/>
      <c r="H26" s="525"/>
      <c r="I26" s="525"/>
      <c r="J26" s="525"/>
      <c r="K26" s="525"/>
      <c r="L26" s="525"/>
      <c r="M26" s="525"/>
      <c r="N26" s="525"/>
      <c r="O26" s="525"/>
      <c r="P26" s="525"/>
      <c r="Q26" s="525"/>
      <c r="R26" s="525"/>
      <c r="S26" s="525"/>
      <c r="T26" s="525"/>
      <c r="U26" s="525"/>
      <c r="V26" s="615"/>
      <c r="W26" s="616"/>
      <c r="X26" s="617"/>
      <c r="Y26" s="618" t="s">
        <v>379</v>
      </c>
      <c r="Z26" s="619"/>
      <c r="AA26" s="623"/>
      <c r="AB26" s="460"/>
      <c r="AC26" s="460"/>
      <c r="AD26" s="460"/>
      <c r="AE26" s="460"/>
      <c r="AF26" s="461"/>
      <c r="AG26" s="457"/>
      <c r="AH26" s="457"/>
      <c r="AI26" s="457"/>
      <c r="AJ26" s="457"/>
      <c r="AK26" s="457"/>
      <c r="AL26" s="528"/>
    </row>
    <row r="27" spans="1:38" ht="15.75" customHeight="1" x14ac:dyDescent="0.2">
      <c r="A27" s="529" t="s">
        <v>391</v>
      </c>
      <c r="B27" s="610"/>
      <c r="C27" s="614" t="s">
        <v>392</v>
      </c>
      <c r="D27" s="525"/>
      <c r="E27" s="525"/>
      <c r="F27" s="525"/>
      <c r="G27" s="525"/>
      <c r="H27" s="525"/>
      <c r="I27" s="525"/>
      <c r="J27" s="525"/>
      <c r="K27" s="525"/>
      <c r="L27" s="525"/>
      <c r="M27" s="525"/>
      <c r="N27" s="525"/>
      <c r="O27" s="525"/>
      <c r="P27" s="525"/>
      <c r="Q27" s="525"/>
      <c r="R27" s="525"/>
      <c r="S27" s="525"/>
      <c r="T27" s="525"/>
      <c r="U27" s="525"/>
      <c r="V27" s="615"/>
      <c r="W27" s="616"/>
      <c r="X27" s="617"/>
      <c r="Y27" s="618" t="s">
        <v>379</v>
      </c>
      <c r="Z27" s="619"/>
      <c r="AA27" s="457"/>
      <c r="AB27" s="457"/>
      <c r="AC27" s="457"/>
      <c r="AD27" s="457"/>
      <c r="AE27" s="457"/>
      <c r="AF27" s="528"/>
      <c r="AG27" s="457"/>
      <c r="AH27" s="457"/>
      <c r="AI27" s="457"/>
      <c r="AJ27" s="457"/>
      <c r="AK27" s="457"/>
      <c r="AL27" s="528"/>
    </row>
    <row r="28" spans="1:38" ht="15.75" customHeight="1" x14ac:dyDescent="0.2">
      <c r="A28" s="529" t="s">
        <v>393</v>
      </c>
      <c r="B28" s="610"/>
      <c r="C28" s="614" t="s">
        <v>394</v>
      </c>
      <c r="D28" s="525"/>
      <c r="E28" s="525"/>
      <c r="F28" s="525"/>
      <c r="G28" s="525"/>
      <c r="H28" s="525"/>
      <c r="I28" s="525"/>
      <c r="J28" s="525"/>
      <c r="K28" s="525"/>
      <c r="L28" s="525"/>
      <c r="M28" s="525"/>
      <c r="N28" s="525"/>
      <c r="O28" s="525"/>
      <c r="P28" s="525"/>
      <c r="Q28" s="525"/>
      <c r="R28" s="525"/>
      <c r="S28" s="525"/>
      <c r="T28" s="525"/>
      <c r="U28" s="525"/>
      <c r="V28" s="615"/>
      <c r="W28" s="616"/>
      <c r="X28" s="617"/>
      <c r="Y28" s="618" t="s">
        <v>379</v>
      </c>
      <c r="Z28" s="619"/>
      <c r="AA28" s="457"/>
      <c r="AB28" s="457"/>
      <c r="AC28" s="457"/>
      <c r="AD28" s="457"/>
      <c r="AE28" s="457"/>
      <c r="AF28" s="528"/>
      <c r="AG28" s="457"/>
      <c r="AH28" s="457"/>
      <c r="AI28" s="457"/>
      <c r="AJ28" s="457"/>
      <c r="AK28" s="457"/>
      <c r="AL28" s="528"/>
    </row>
    <row r="29" spans="1:38" ht="15.75" customHeight="1" x14ac:dyDescent="0.2">
      <c r="A29" s="529" t="s">
        <v>395</v>
      </c>
      <c r="B29" s="610"/>
      <c r="C29" s="614" t="s">
        <v>396</v>
      </c>
      <c r="D29" s="525"/>
      <c r="E29" s="525"/>
      <c r="F29" s="525"/>
      <c r="G29" s="525"/>
      <c r="H29" s="525"/>
      <c r="I29" s="525"/>
      <c r="J29" s="525"/>
      <c r="K29" s="525"/>
      <c r="L29" s="525"/>
      <c r="M29" s="525"/>
      <c r="N29" s="525"/>
      <c r="O29" s="525"/>
      <c r="P29" s="525"/>
      <c r="Q29" s="525"/>
      <c r="R29" s="525"/>
      <c r="S29" s="525"/>
      <c r="T29" s="525"/>
      <c r="U29" s="525"/>
      <c r="V29" s="615"/>
      <c r="W29" s="616"/>
      <c r="X29" s="617"/>
      <c r="Y29" s="618" t="s">
        <v>379</v>
      </c>
      <c r="Z29" s="619"/>
      <c r="AA29" s="457"/>
      <c r="AB29" s="457"/>
      <c r="AC29" s="457"/>
      <c r="AD29" s="457"/>
      <c r="AE29" s="457"/>
      <c r="AF29" s="528"/>
      <c r="AG29" s="457"/>
      <c r="AH29" s="457"/>
      <c r="AI29" s="457"/>
      <c r="AJ29" s="457"/>
      <c r="AK29" s="457"/>
      <c r="AL29" s="528"/>
    </row>
    <row r="30" spans="1:38" ht="15.75" customHeight="1" x14ac:dyDescent="0.2">
      <c r="A30" s="529" t="s">
        <v>397</v>
      </c>
      <c r="B30" s="610"/>
      <c r="C30" s="614" t="s">
        <v>398</v>
      </c>
      <c r="D30" s="525"/>
      <c r="E30" s="525"/>
      <c r="F30" s="525"/>
      <c r="G30" s="525"/>
      <c r="H30" s="525"/>
      <c r="I30" s="525"/>
      <c r="J30" s="525"/>
      <c r="K30" s="525"/>
      <c r="L30" s="525"/>
      <c r="M30" s="525"/>
      <c r="N30" s="525"/>
      <c r="O30" s="525"/>
      <c r="P30" s="525"/>
      <c r="Q30" s="525"/>
      <c r="R30" s="525"/>
      <c r="S30" s="525"/>
      <c r="T30" s="525"/>
      <c r="U30" s="525"/>
      <c r="V30" s="615"/>
      <c r="W30" s="616"/>
      <c r="X30" s="617"/>
      <c r="Y30" s="618" t="s">
        <v>379</v>
      </c>
      <c r="Z30" s="619"/>
      <c r="AA30" s="457"/>
      <c r="AB30" s="457"/>
      <c r="AC30" s="457"/>
      <c r="AD30" s="457"/>
      <c r="AE30" s="457"/>
      <c r="AF30" s="528"/>
      <c r="AG30" s="457"/>
      <c r="AH30" s="457"/>
      <c r="AI30" s="457"/>
      <c r="AJ30" s="457"/>
      <c r="AK30" s="457"/>
      <c r="AL30" s="528"/>
    </row>
    <row r="31" spans="1:38" ht="15.75" customHeight="1" x14ac:dyDescent="0.2">
      <c r="A31" s="529" t="s">
        <v>399</v>
      </c>
      <c r="B31" s="610"/>
      <c r="C31" s="614" t="s">
        <v>400</v>
      </c>
      <c r="D31" s="525"/>
      <c r="E31" s="525"/>
      <c r="F31" s="525"/>
      <c r="G31" s="525"/>
      <c r="H31" s="525"/>
      <c r="I31" s="525"/>
      <c r="J31" s="525"/>
      <c r="K31" s="525"/>
      <c r="L31" s="525"/>
      <c r="M31" s="525"/>
      <c r="N31" s="525"/>
      <c r="O31" s="525"/>
      <c r="P31" s="525"/>
      <c r="Q31" s="525"/>
      <c r="R31" s="525"/>
      <c r="S31" s="525"/>
      <c r="T31" s="525"/>
      <c r="U31" s="525"/>
      <c r="V31" s="615"/>
      <c r="W31" s="616"/>
      <c r="X31" s="617"/>
      <c r="Y31" s="618" t="s">
        <v>379</v>
      </c>
      <c r="Z31" s="619"/>
      <c r="AA31" s="457"/>
      <c r="AB31" s="457"/>
      <c r="AC31" s="457"/>
      <c r="AD31" s="457"/>
      <c r="AE31" s="457"/>
      <c r="AF31" s="528"/>
      <c r="AG31" s="457"/>
      <c r="AH31" s="457"/>
      <c r="AI31" s="457"/>
      <c r="AJ31" s="457"/>
      <c r="AK31" s="457"/>
      <c r="AL31" s="528"/>
    </row>
    <row r="32" spans="1:38" ht="15.75" customHeight="1" x14ac:dyDescent="0.2">
      <c r="A32" s="529" t="s">
        <v>401</v>
      </c>
      <c r="B32" s="610"/>
      <c r="C32" s="620" t="s">
        <v>402</v>
      </c>
      <c r="D32" s="621"/>
      <c r="E32" s="621"/>
      <c r="F32" s="621"/>
      <c r="G32" s="621"/>
      <c r="H32" s="621"/>
      <c r="I32" s="621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  <c r="W32" s="616"/>
      <c r="X32" s="617"/>
      <c r="Y32" s="618" t="s">
        <v>379</v>
      </c>
      <c r="Z32" s="619"/>
      <c r="AA32" s="457"/>
      <c r="AB32" s="457"/>
      <c r="AC32" s="457"/>
      <c r="AD32" s="457"/>
      <c r="AE32" s="457"/>
      <c r="AF32" s="528"/>
      <c r="AG32" s="457"/>
      <c r="AH32" s="457"/>
      <c r="AI32" s="457"/>
      <c r="AJ32" s="457"/>
      <c r="AK32" s="457"/>
      <c r="AL32" s="528"/>
    </row>
    <row r="33" spans="1:38" ht="15.75" customHeight="1" x14ac:dyDescent="0.2">
      <c r="A33" s="529" t="s">
        <v>403</v>
      </c>
      <c r="B33" s="610"/>
      <c r="C33" s="611" t="s">
        <v>404</v>
      </c>
      <c r="D33" s="612"/>
      <c r="E33" s="612"/>
      <c r="F33" s="612"/>
      <c r="G33" s="612"/>
      <c r="H33" s="612"/>
      <c r="I33" s="612"/>
      <c r="J33" s="612"/>
      <c r="K33" s="612"/>
      <c r="L33" s="612"/>
      <c r="M33" s="612"/>
      <c r="N33" s="612"/>
      <c r="O33" s="612"/>
      <c r="P33" s="612"/>
      <c r="Q33" s="612"/>
      <c r="R33" s="612"/>
      <c r="S33" s="612"/>
      <c r="T33" s="612"/>
      <c r="U33" s="612"/>
      <c r="V33" s="613"/>
      <c r="W33" s="618"/>
      <c r="X33" s="619"/>
      <c r="Y33" s="618"/>
      <c r="Z33" s="619"/>
      <c r="AA33" s="457"/>
      <c r="AB33" s="457"/>
      <c r="AC33" s="457"/>
      <c r="AD33" s="457"/>
      <c r="AE33" s="457"/>
      <c r="AF33" s="528"/>
      <c r="AG33" s="457"/>
      <c r="AH33" s="457"/>
      <c r="AI33" s="457"/>
      <c r="AJ33" s="457"/>
      <c r="AK33" s="457"/>
      <c r="AL33" s="528"/>
    </row>
    <row r="34" spans="1:38" ht="18.75" customHeight="1" x14ac:dyDescent="0.2">
      <c r="A34" s="562" t="s">
        <v>405</v>
      </c>
      <c r="B34" s="625"/>
      <c r="C34" s="626" t="s">
        <v>406</v>
      </c>
      <c r="D34" s="627"/>
      <c r="E34" s="627"/>
      <c r="F34" s="627"/>
      <c r="G34" s="627"/>
      <c r="H34" s="627"/>
      <c r="I34" s="627"/>
      <c r="J34" s="627"/>
      <c r="K34" s="627"/>
      <c r="L34" s="627"/>
      <c r="M34" s="627"/>
      <c r="N34" s="627"/>
      <c r="O34" s="627"/>
      <c r="P34" s="627"/>
      <c r="Q34" s="627"/>
      <c r="R34" s="627"/>
      <c r="S34" s="627"/>
      <c r="T34" s="627"/>
      <c r="U34" s="627"/>
      <c r="V34" s="628"/>
      <c r="W34" s="629"/>
      <c r="X34" s="630"/>
      <c r="Y34" s="629"/>
      <c r="Z34" s="630"/>
      <c r="AA34" s="624"/>
      <c r="AB34" s="465"/>
      <c r="AC34" s="465"/>
      <c r="AD34" s="465"/>
      <c r="AE34" s="465"/>
      <c r="AF34" s="466"/>
      <c r="AG34" s="624"/>
      <c r="AH34" s="465"/>
      <c r="AI34" s="465"/>
      <c r="AJ34" s="465"/>
      <c r="AK34" s="465"/>
      <c r="AL34" s="466"/>
    </row>
    <row r="35" spans="1:38" ht="15.75" customHeight="1" x14ac:dyDescent="0.2">
      <c r="A35" s="13"/>
      <c r="B35" s="13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5"/>
      <c r="AB35" s="15"/>
      <c r="AC35" s="404"/>
      <c r="AD35" s="404"/>
      <c r="AE35" s="404"/>
      <c r="AF35" s="404"/>
      <c r="AG35" s="15"/>
      <c r="AH35" s="15"/>
      <c r="AI35" s="404" t="s">
        <v>407</v>
      </c>
      <c r="AJ35" s="404"/>
      <c r="AK35" s="404"/>
      <c r="AL35" s="404"/>
    </row>
    <row r="36" spans="1:38" ht="15.75" customHeight="1" x14ac:dyDescent="0.2">
      <c r="A36" s="13"/>
      <c r="B36" s="13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5"/>
      <c r="AB36" s="15"/>
      <c r="AC36" s="16"/>
      <c r="AD36" s="16"/>
      <c r="AE36" s="16"/>
      <c r="AF36" s="16"/>
      <c r="AG36" s="15"/>
      <c r="AH36" s="15"/>
      <c r="AI36" s="16"/>
      <c r="AJ36" s="16"/>
      <c r="AK36" s="16"/>
      <c r="AL36" s="16"/>
    </row>
    <row r="37" spans="1:38" ht="15.75" customHeight="1" x14ac:dyDescent="0.2">
      <c r="A37" s="13"/>
      <c r="B37" s="13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5"/>
      <c r="AB37" s="15"/>
      <c r="AC37" s="16"/>
      <c r="AD37" s="16"/>
      <c r="AE37" s="16"/>
      <c r="AF37" s="16"/>
      <c r="AG37" s="15"/>
      <c r="AH37" s="15"/>
      <c r="AI37" s="16"/>
      <c r="AJ37" s="16"/>
      <c r="AK37" s="16"/>
      <c r="AL37" s="16"/>
    </row>
    <row r="38" spans="1:38" ht="15.75" customHeight="1" x14ac:dyDescent="0.2">
      <c r="A38" s="13"/>
      <c r="B38" s="13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5"/>
      <c r="AB38" s="15"/>
      <c r="AC38" s="16"/>
      <c r="AD38" s="16"/>
      <c r="AE38" s="16"/>
      <c r="AF38" s="16"/>
      <c r="AG38" s="15"/>
      <c r="AH38" s="15"/>
      <c r="AI38" s="16"/>
      <c r="AJ38" s="16"/>
      <c r="AK38" s="16"/>
      <c r="AL38" s="16"/>
    </row>
    <row r="39" spans="1:38" ht="15.75" customHeight="1" x14ac:dyDescent="0.2">
      <c r="A39" s="13"/>
      <c r="B39" s="13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5"/>
      <c r="AB39" s="15"/>
      <c r="AC39" s="16"/>
      <c r="AD39" s="16"/>
      <c r="AE39" s="16"/>
      <c r="AF39" s="16"/>
      <c r="AG39" s="15"/>
      <c r="AH39" s="15"/>
      <c r="AI39" s="16"/>
      <c r="AJ39" s="16"/>
      <c r="AK39" s="16"/>
      <c r="AL39" s="16"/>
    </row>
    <row r="40" spans="1:38" ht="15.75" customHeight="1" x14ac:dyDescent="0.2">
      <c r="A40" s="13"/>
      <c r="B40" s="13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5"/>
      <c r="AB40" s="15"/>
      <c r="AC40" s="16"/>
      <c r="AD40" s="16"/>
      <c r="AE40" s="16"/>
      <c r="AF40" s="16"/>
      <c r="AG40" s="15"/>
      <c r="AH40" s="15"/>
      <c r="AI40" s="16"/>
      <c r="AJ40" s="16"/>
      <c r="AK40" s="16"/>
      <c r="AL40" s="16"/>
    </row>
    <row r="41" spans="1:38" ht="15.75" customHeight="1" x14ac:dyDescent="0.2">
      <c r="A41" s="13"/>
      <c r="B41" s="13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5"/>
      <c r="AB41" s="15"/>
      <c r="AC41" s="17"/>
      <c r="AD41" s="17"/>
      <c r="AE41" s="17"/>
      <c r="AF41" s="17"/>
      <c r="AG41" s="15"/>
      <c r="AH41" s="15"/>
      <c r="AI41" s="17"/>
      <c r="AJ41" s="17"/>
      <c r="AK41" s="17"/>
      <c r="AL41" s="17"/>
    </row>
    <row r="42" spans="1:38" ht="15.75" customHeight="1" x14ac:dyDescent="0.2">
      <c r="A42" s="520">
        <v>1</v>
      </c>
      <c r="B42" s="533"/>
      <c r="C42" s="598">
        <v>2</v>
      </c>
      <c r="D42" s="522"/>
      <c r="E42" s="522"/>
      <c r="F42" s="522"/>
      <c r="G42" s="522"/>
      <c r="H42" s="522"/>
      <c r="I42" s="522"/>
      <c r="J42" s="522"/>
      <c r="K42" s="522"/>
      <c r="L42" s="522"/>
      <c r="M42" s="522"/>
      <c r="N42" s="522"/>
      <c r="O42" s="522"/>
      <c r="P42" s="522"/>
      <c r="Q42" s="522"/>
      <c r="R42" s="522"/>
      <c r="S42" s="522"/>
      <c r="T42" s="522"/>
      <c r="U42" s="522"/>
      <c r="V42" s="599"/>
      <c r="W42" s="598">
        <v>3</v>
      </c>
      <c r="X42" s="599"/>
      <c r="Y42" s="598"/>
      <c r="Z42" s="599"/>
      <c r="AA42" s="533">
        <v>4</v>
      </c>
      <c r="AB42" s="533"/>
      <c r="AC42" s="533"/>
      <c r="AD42" s="533"/>
      <c r="AE42" s="533"/>
      <c r="AF42" s="521"/>
      <c r="AG42" s="533">
        <v>5</v>
      </c>
      <c r="AH42" s="533"/>
      <c r="AI42" s="533"/>
      <c r="AJ42" s="533"/>
      <c r="AK42" s="533"/>
      <c r="AL42" s="521"/>
    </row>
    <row r="43" spans="1:38" ht="19.5" customHeight="1" x14ac:dyDescent="0.2">
      <c r="A43" s="604"/>
      <c r="B43" s="605"/>
      <c r="C43" s="606" t="s">
        <v>408</v>
      </c>
      <c r="D43" s="536"/>
      <c r="E43" s="536"/>
      <c r="F43" s="536"/>
      <c r="G43" s="536"/>
      <c r="H43" s="536"/>
      <c r="I43" s="536"/>
      <c r="J43" s="536"/>
      <c r="K43" s="536"/>
      <c r="L43" s="536"/>
      <c r="M43" s="536"/>
      <c r="N43" s="536"/>
      <c r="O43" s="536"/>
      <c r="P43" s="536"/>
      <c r="Q43" s="536"/>
      <c r="R43" s="536"/>
      <c r="S43" s="536"/>
      <c r="T43" s="536"/>
      <c r="U43" s="536"/>
      <c r="V43" s="607"/>
      <c r="W43" s="608"/>
      <c r="X43" s="609"/>
      <c r="Y43" s="608"/>
      <c r="Z43" s="609"/>
      <c r="AA43" s="431"/>
      <c r="AB43" s="431"/>
      <c r="AC43" s="431"/>
      <c r="AD43" s="431"/>
      <c r="AE43" s="431"/>
      <c r="AF43" s="432"/>
      <c r="AG43" s="431"/>
      <c r="AH43" s="431"/>
      <c r="AI43" s="431"/>
      <c r="AJ43" s="431"/>
      <c r="AK43" s="431"/>
      <c r="AL43" s="432"/>
    </row>
    <row r="44" spans="1:38" ht="15.75" customHeight="1" x14ac:dyDescent="0.2">
      <c r="A44" s="529" t="s">
        <v>409</v>
      </c>
      <c r="B44" s="610"/>
      <c r="C44" s="614" t="s">
        <v>410</v>
      </c>
      <c r="D44" s="525"/>
      <c r="E44" s="525"/>
      <c r="F44" s="525"/>
      <c r="G44" s="525"/>
      <c r="H44" s="525"/>
      <c r="I44" s="525"/>
      <c r="J44" s="525"/>
      <c r="K44" s="525"/>
      <c r="L44" s="525"/>
      <c r="M44" s="525"/>
      <c r="N44" s="525"/>
      <c r="O44" s="525"/>
      <c r="P44" s="525"/>
      <c r="Q44" s="525"/>
      <c r="R44" s="525"/>
      <c r="S44" s="525"/>
      <c r="T44" s="525"/>
      <c r="U44" s="525"/>
      <c r="V44" s="615"/>
      <c r="W44" s="618"/>
      <c r="X44" s="619"/>
      <c r="Y44" s="618" t="s">
        <v>411</v>
      </c>
      <c r="Z44" s="619"/>
      <c r="AA44" s="457"/>
      <c r="AB44" s="457"/>
      <c r="AC44" s="457"/>
      <c r="AD44" s="457"/>
      <c r="AE44" s="457"/>
      <c r="AF44" s="528"/>
      <c r="AG44" s="457"/>
      <c r="AH44" s="457"/>
      <c r="AI44" s="457"/>
      <c r="AJ44" s="457"/>
      <c r="AK44" s="457"/>
      <c r="AL44" s="528"/>
    </row>
    <row r="45" spans="1:38" ht="15.75" customHeight="1" x14ac:dyDescent="0.2">
      <c r="A45" s="529" t="s">
        <v>412</v>
      </c>
      <c r="B45" s="610"/>
      <c r="C45" s="614" t="s">
        <v>413</v>
      </c>
      <c r="D45" s="525"/>
      <c r="E45" s="525"/>
      <c r="F45" s="525"/>
      <c r="G45" s="525"/>
      <c r="H45" s="525"/>
      <c r="I45" s="525"/>
      <c r="J45" s="525"/>
      <c r="K45" s="525"/>
      <c r="L45" s="525"/>
      <c r="M45" s="525"/>
      <c r="N45" s="525"/>
      <c r="O45" s="525"/>
      <c r="P45" s="525"/>
      <c r="Q45" s="525"/>
      <c r="R45" s="525"/>
      <c r="S45" s="525"/>
      <c r="T45" s="525"/>
      <c r="U45" s="525"/>
      <c r="V45" s="615"/>
      <c r="W45" s="618"/>
      <c r="X45" s="619"/>
      <c r="Y45" s="618" t="s">
        <v>411</v>
      </c>
      <c r="Z45" s="619"/>
      <c r="AA45" s="457"/>
      <c r="AB45" s="457"/>
      <c r="AC45" s="457"/>
      <c r="AD45" s="457"/>
      <c r="AE45" s="457"/>
      <c r="AF45" s="528"/>
      <c r="AG45" s="457"/>
      <c r="AH45" s="457"/>
      <c r="AI45" s="457"/>
      <c r="AJ45" s="457"/>
      <c r="AK45" s="457"/>
      <c r="AL45" s="528"/>
    </row>
    <row r="46" spans="1:38" ht="15.75" customHeight="1" x14ac:dyDescent="0.2">
      <c r="A46" s="529" t="s">
        <v>414</v>
      </c>
      <c r="B46" s="610"/>
      <c r="C46" s="614" t="s">
        <v>415</v>
      </c>
      <c r="D46" s="525"/>
      <c r="E46" s="525"/>
      <c r="F46" s="525"/>
      <c r="G46" s="525"/>
      <c r="H46" s="525"/>
      <c r="I46" s="525"/>
      <c r="J46" s="525"/>
      <c r="K46" s="525"/>
      <c r="L46" s="525"/>
      <c r="M46" s="525"/>
      <c r="N46" s="525"/>
      <c r="O46" s="525"/>
      <c r="P46" s="525"/>
      <c r="Q46" s="525"/>
      <c r="R46" s="525"/>
      <c r="S46" s="525"/>
      <c r="T46" s="525"/>
      <c r="U46" s="525"/>
      <c r="V46" s="615"/>
      <c r="W46" s="618"/>
      <c r="X46" s="619"/>
      <c r="Y46" s="618" t="s">
        <v>411</v>
      </c>
      <c r="Z46" s="619"/>
      <c r="AA46" s="457"/>
      <c r="AB46" s="457"/>
      <c r="AC46" s="457"/>
      <c r="AD46" s="457"/>
      <c r="AE46" s="457"/>
      <c r="AF46" s="528"/>
      <c r="AG46" s="457"/>
      <c r="AH46" s="457"/>
      <c r="AI46" s="457"/>
      <c r="AJ46" s="457"/>
      <c r="AK46" s="457"/>
      <c r="AL46" s="528"/>
    </row>
    <row r="47" spans="1:38" ht="15.75" customHeight="1" x14ac:dyDescent="0.2">
      <c r="A47" s="529" t="s">
        <v>416</v>
      </c>
      <c r="B47" s="610"/>
      <c r="C47" s="614" t="s">
        <v>417</v>
      </c>
      <c r="D47" s="525"/>
      <c r="E47" s="525"/>
      <c r="F47" s="525"/>
      <c r="G47" s="525"/>
      <c r="H47" s="525"/>
      <c r="I47" s="525"/>
      <c r="J47" s="525"/>
      <c r="K47" s="525"/>
      <c r="L47" s="525"/>
      <c r="M47" s="525"/>
      <c r="N47" s="525"/>
      <c r="O47" s="525"/>
      <c r="P47" s="525"/>
      <c r="Q47" s="525"/>
      <c r="R47" s="525"/>
      <c r="S47" s="525"/>
      <c r="T47" s="525"/>
      <c r="U47" s="525"/>
      <c r="V47" s="615"/>
      <c r="W47" s="618"/>
      <c r="X47" s="619"/>
      <c r="Y47" s="618" t="s">
        <v>411</v>
      </c>
      <c r="Z47" s="619"/>
      <c r="AA47" s="457"/>
      <c r="AB47" s="457"/>
      <c r="AC47" s="457"/>
      <c r="AD47" s="457"/>
      <c r="AE47" s="457"/>
      <c r="AF47" s="528"/>
      <c r="AG47" s="457"/>
      <c r="AH47" s="457"/>
      <c r="AI47" s="457"/>
      <c r="AJ47" s="457"/>
      <c r="AK47" s="457"/>
      <c r="AL47" s="528"/>
    </row>
    <row r="48" spans="1:38" ht="15.75" customHeight="1" x14ac:dyDescent="0.2">
      <c r="A48" s="529" t="s">
        <v>418</v>
      </c>
      <c r="B48" s="610"/>
      <c r="C48" s="614" t="s">
        <v>419</v>
      </c>
      <c r="D48" s="525"/>
      <c r="E48" s="525"/>
      <c r="F48" s="525"/>
      <c r="G48" s="525"/>
      <c r="H48" s="525"/>
      <c r="I48" s="525"/>
      <c r="J48" s="525"/>
      <c r="K48" s="525"/>
      <c r="L48" s="525"/>
      <c r="M48" s="525"/>
      <c r="N48" s="525"/>
      <c r="O48" s="525"/>
      <c r="P48" s="525"/>
      <c r="Q48" s="525"/>
      <c r="R48" s="525"/>
      <c r="S48" s="525"/>
      <c r="T48" s="525"/>
      <c r="U48" s="525"/>
      <c r="V48" s="615"/>
      <c r="W48" s="618"/>
      <c r="X48" s="619"/>
      <c r="Y48" s="618" t="s">
        <v>411</v>
      </c>
      <c r="Z48" s="619"/>
      <c r="AA48" s="457"/>
      <c r="AB48" s="457"/>
      <c r="AC48" s="457"/>
      <c r="AD48" s="457"/>
      <c r="AE48" s="457"/>
      <c r="AF48" s="528"/>
      <c r="AG48" s="457"/>
      <c r="AH48" s="457"/>
      <c r="AI48" s="457"/>
      <c r="AJ48" s="457"/>
      <c r="AK48" s="457"/>
      <c r="AL48" s="528"/>
    </row>
    <row r="49" spans="1:38" ht="15.75" customHeight="1" x14ac:dyDescent="0.2">
      <c r="A49" s="529" t="s">
        <v>420</v>
      </c>
      <c r="B49" s="610"/>
      <c r="C49" s="614" t="s">
        <v>421</v>
      </c>
      <c r="D49" s="525"/>
      <c r="E49" s="525"/>
      <c r="F49" s="525"/>
      <c r="G49" s="525"/>
      <c r="H49" s="525"/>
      <c r="I49" s="525"/>
      <c r="J49" s="525"/>
      <c r="K49" s="525"/>
      <c r="L49" s="525"/>
      <c r="M49" s="525"/>
      <c r="N49" s="525"/>
      <c r="O49" s="525"/>
      <c r="P49" s="525"/>
      <c r="Q49" s="525"/>
      <c r="R49" s="525"/>
      <c r="S49" s="525"/>
      <c r="T49" s="525"/>
      <c r="U49" s="525"/>
      <c r="V49" s="615"/>
      <c r="W49" s="618"/>
      <c r="X49" s="619"/>
      <c r="Y49" s="618" t="s">
        <v>411</v>
      </c>
      <c r="Z49" s="619"/>
      <c r="AA49" s="457"/>
      <c r="AB49" s="457"/>
      <c r="AC49" s="457"/>
      <c r="AD49" s="457"/>
      <c r="AE49" s="457"/>
      <c r="AF49" s="528"/>
      <c r="AG49" s="457"/>
      <c r="AH49" s="457"/>
      <c r="AI49" s="457"/>
      <c r="AJ49" s="457"/>
      <c r="AK49" s="457"/>
      <c r="AL49" s="528"/>
    </row>
    <row r="50" spans="1:38" ht="15.75" customHeight="1" x14ac:dyDescent="0.2">
      <c r="A50" s="529" t="s">
        <v>422</v>
      </c>
      <c r="B50" s="610"/>
      <c r="C50" s="614" t="s">
        <v>423</v>
      </c>
      <c r="D50" s="525"/>
      <c r="E50" s="525"/>
      <c r="F50" s="525"/>
      <c r="G50" s="525"/>
      <c r="H50" s="525"/>
      <c r="I50" s="525"/>
      <c r="J50" s="525"/>
      <c r="K50" s="525"/>
      <c r="L50" s="525"/>
      <c r="M50" s="525"/>
      <c r="N50" s="525"/>
      <c r="O50" s="525"/>
      <c r="P50" s="525"/>
      <c r="Q50" s="525"/>
      <c r="R50" s="525"/>
      <c r="S50" s="525"/>
      <c r="T50" s="525"/>
      <c r="U50" s="525"/>
      <c r="V50" s="615"/>
      <c r="W50" s="618"/>
      <c r="X50" s="619"/>
      <c r="Y50" s="618" t="s">
        <v>411</v>
      </c>
      <c r="Z50" s="619"/>
      <c r="AA50" s="457"/>
      <c r="AB50" s="457"/>
      <c r="AC50" s="457"/>
      <c r="AD50" s="457"/>
      <c r="AE50" s="457"/>
      <c r="AF50" s="528"/>
      <c r="AG50" s="457"/>
      <c r="AH50" s="457"/>
      <c r="AI50" s="457"/>
      <c r="AJ50" s="457"/>
      <c r="AK50" s="457"/>
      <c r="AL50" s="528"/>
    </row>
    <row r="51" spans="1:38" ht="15.75" customHeight="1" x14ac:dyDescent="0.2">
      <c r="A51" s="529" t="s">
        <v>424</v>
      </c>
      <c r="B51" s="610"/>
      <c r="C51" s="614" t="s">
        <v>425</v>
      </c>
      <c r="D51" s="525"/>
      <c r="E51" s="525"/>
      <c r="F51" s="525"/>
      <c r="G51" s="525"/>
      <c r="H51" s="525"/>
      <c r="I51" s="525"/>
      <c r="J51" s="525"/>
      <c r="K51" s="525"/>
      <c r="L51" s="525"/>
      <c r="M51" s="525"/>
      <c r="N51" s="525"/>
      <c r="O51" s="525"/>
      <c r="P51" s="525"/>
      <c r="Q51" s="525"/>
      <c r="R51" s="525"/>
      <c r="S51" s="525"/>
      <c r="T51" s="525"/>
      <c r="U51" s="525"/>
      <c r="V51" s="615"/>
      <c r="W51" s="618"/>
      <c r="X51" s="619"/>
      <c r="Y51" s="618" t="s">
        <v>411</v>
      </c>
      <c r="Z51" s="619"/>
      <c r="AA51" s="457"/>
      <c r="AB51" s="457"/>
      <c r="AC51" s="457"/>
      <c r="AD51" s="457"/>
      <c r="AE51" s="457"/>
      <c r="AF51" s="528"/>
      <c r="AG51" s="457"/>
      <c r="AH51" s="457"/>
      <c r="AI51" s="457"/>
      <c r="AJ51" s="457"/>
      <c r="AK51" s="457"/>
      <c r="AL51" s="528"/>
    </row>
    <row r="52" spans="1:38" ht="15.75" customHeight="1" x14ac:dyDescent="0.2">
      <c r="A52" s="529" t="s">
        <v>426</v>
      </c>
      <c r="B52" s="610"/>
      <c r="C52" s="614" t="s">
        <v>427</v>
      </c>
      <c r="D52" s="525"/>
      <c r="E52" s="525"/>
      <c r="F52" s="525"/>
      <c r="G52" s="525"/>
      <c r="H52" s="525"/>
      <c r="I52" s="525"/>
      <c r="J52" s="525"/>
      <c r="K52" s="525"/>
      <c r="L52" s="525"/>
      <c r="M52" s="525"/>
      <c r="N52" s="525"/>
      <c r="O52" s="525"/>
      <c r="P52" s="525"/>
      <c r="Q52" s="525"/>
      <c r="R52" s="525"/>
      <c r="S52" s="525"/>
      <c r="T52" s="525"/>
      <c r="U52" s="525"/>
      <c r="V52" s="615"/>
      <c r="W52" s="618"/>
      <c r="X52" s="619"/>
      <c r="Y52" s="618" t="s">
        <v>411</v>
      </c>
      <c r="Z52" s="619"/>
      <c r="AA52" s="457"/>
      <c r="AB52" s="457"/>
      <c r="AC52" s="457"/>
      <c r="AD52" s="457"/>
      <c r="AE52" s="457"/>
      <c r="AF52" s="528"/>
      <c r="AG52" s="457"/>
      <c r="AH52" s="457"/>
      <c r="AI52" s="457"/>
      <c r="AJ52" s="457"/>
      <c r="AK52" s="457"/>
      <c r="AL52" s="528"/>
    </row>
    <row r="53" spans="1:38" ht="18.75" customHeight="1" x14ac:dyDescent="0.2">
      <c r="A53" s="529" t="s">
        <v>428</v>
      </c>
      <c r="B53" s="610"/>
      <c r="C53" s="631" t="s">
        <v>429</v>
      </c>
      <c r="D53" s="632"/>
      <c r="E53" s="632"/>
      <c r="F53" s="632"/>
      <c r="G53" s="632"/>
      <c r="H53" s="632"/>
      <c r="I53" s="632"/>
      <c r="J53" s="632"/>
      <c r="K53" s="632"/>
      <c r="L53" s="632"/>
      <c r="M53" s="632"/>
      <c r="N53" s="632"/>
      <c r="O53" s="632"/>
      <c r="P53" s="632"/>
      <c r="Q53" s="632"/>
      <c r="R53" s="632"/>
      <c r="S53" s="632"/>
      <c r="T53" s="632"/>
      <c r="U53" s="632"/>
      <c r="V53" s="633"/>
      <c r="W53" s="616"/>
      <c r="X53" s="617"/>
      <c r="Y53" s="616"/>
      <c r="Z53" s="617"/>
      <c r="AA53" s="457"/>
      <c r="AB53" s="457"/>
      <c r="AC53" s="457"/>
      <c r="AD53" s="457"/>
      <c r="AE53" s="457"/>
      <c r="AF53" s="528"/>
      <c r="AG53" s="457"/>
      <c r="AH53" s="457"/>
      <c r="AI53" s="457"/>
      <c r="AJ53" s="457"/>
      <c r="AK53" s="457"/>
      <c r="AL53" s="528"/>
    </row>
    <row r="54" spans="1:38" ht="18" customHeight="1" x14ac:dyDescent="0.2">
      <c r="A54" s="529"/>
      <c r="B54" s="610"/>
      <c r="C54" s="611" t="s">
        <v>430</v>
      </c>
      <c r="D54" s="612"/>
      <c r="E54" s="612"/>
      <c r="F54" s="612"/>
      <c r="G54" s="612"/>
      <c r="H54" s="612"/>
      <c r="I54" s="612"/>
      <c r="J54" s="612"/>
      <c r="K54" s="612"/>
      <c r="L54" s="612"/>
      <c r="M54" s="612"/>
      <c r="N54" s="612"/>
      <c r="O54" s="612"/>
      <c r="P54" s="612"/>
      <c r="Q54" s="612"/>
      <c r="R54" s="612"/>
      <c r="S54" s="612"/>
      <c r="T54" s="612"/>
      <c r="U54" s="612"/>
      <c r="V54" s="613"/>
      <c r="W54" s="616"/>
      <c r="X54" s="617"/>
      <c r="Y54" s="616"/>
      <c r="Z54" s="617"/>
      <c r="AA54" s="457"/>
      <c r="AB54" s="457"/>
      <c r="AC54" s="457"/>
      <c r="AD54" s="457"/>
      <c r="AE54" s="457"/>
      <c r="AF54" s="528"/>
      <c r="AG54" s="457"/>
      <c r="AH54" s="457"/>
      <c r="AI54" s="457"/>
      <c r="AJ54" s="457"/>
      <c r="AK54" s="457"/>
      <c r="AL54" s="528"/>
    </row>
    <row r="55" spans="1:38" ht="30.75" customHeight="1" x14ac:dyDescent="0.2">
      <c r="A55" s="529" t="s">
        <v>431</v>
      </c>
      <c r="B55" s="610"/>
      <c r="C55" s="620" t="s">
        <v>432</v>
      </c>
      <c r="D55" s="621"/>
      <c r="E55" s="621"/>
      <c r="F55" s="621"/>
      <c r="G55" s="621"/>
      <c r="H55" s="621"/>
      <c r="I55" s="621"/>
      <c r="J55" s="621"/>
      <c r="K55" s="621"/>
      <c r="L55" s="621"/>
      <c r="M55" s="621"/>
      <c r="N55" s="621"/>
      <c r="O55" s="621"/>
      <c r="P55" s="621"/>
      <c r="Q55" s="621"/>
      <c r="R55" s="621"/>
      <c r="S55" s="621"/>
      <c r="T55" s="621"/>
      <c r="U55" s="621"/>
      <c r="V55" s="621"/>
      <c r="W55" s="618"/>
      <c r="X55" s="619"/>
      <c r="Y55" s="618" t="s">
        <v>377</v>
      </c>
      <c r="Z55" s="619"/>
      <c r="AA55" s="457"/>
      <c r="AB55" s="457"/>
      <c r="AC55" s="457"/>
      <c r="AD55" s="457"/>
      <c r="AE55" s="457"/>
      <c r="AF55" s="528"/>
      <c r="AG55" s="457"/>
      <c r="AH55" s="457"/>
      <c r="AI55" s="457"/>
      <c r="AJ55" s="457"/>
      <c r="AK55" s="457"/>
      <c r="AL55" s="528"/>
    </row>
    <row r="56" spans="1:38" ht="15.75" customHeight="1" x14ac:dyDescent="0.2">
      <c r="A56" s="529" t="s">
        <v>433</v>
      </c>
      <c r="B56" s="610"/>
      <c r="C56" s="614" t="s">
        <v>434</v>
      </c>
      <c r="D56" s="525"/>
      <c r="E56" s="525"/>
      <c r="F56" s="525"/>
      <c r="G56" s="525"/>
      <c r="H56" s="525"/>
      <c r="I56" s="525"/>
      <c r="J56" s="525"/>
      <c r="K56" s="525"/>
      <c r="L56" s="525"/>
      <c r="M56" s="525"/>
      <c r="N56" s="525"/>
      <c r="O56" s="525"/>
      <c r="P56" s="525"/>
      <c r="Q56" s="525"/>
      <c r="R56" s="525"/>
      <c r="S56" s="525"/>
      <c r="T56" s="525"/>
      <c r="U56" s="525"/>
      <c r="V56" s="615"/>
      <c r="W56" s="618"/>
      <c r="X56" s="619"/>
      <c r="Y56" s="618" t="s">
        <v>435</v>
      </c>
      <c r="Z56" s="619"/>
      <c r="AA56" s="457"/>
      <c r="AB56" s="457"/>
      <c r="AC56" s="457"/>
      <c r="AD56" s="457"/>
      <c r="AE56" s="457"/>
      <c r="AF56" s="528"/>
      <c r="AG56" s="457"/>
      <c r="AH56" s="457"/>
      <c r="AI56" s="457"/>
      <c r="AJ56" s="457"/>
      <c r="AK56" s="457"/>
      <c r="AL56" s="528"/>
    </row>
    <row r="57" spans="1:38" ht="15.75" customHeight="1" x14ac:dyDescent="0.2">
      <c r="A57" s="529" t="s">
        <v>436</v>
      </c>
      <c r="B57" s="610"/>
      <c r="C57" s="614" t="s">
        <v>437</v>
      </c>
      <c r="D57" s="525"/>
      <c r="E57" s="525"/>
      <c r="F57" s="525"/>
      <c r="G57" s="525"/>
      <c r="H57" s="525"/>
      <c r="I57" s="525"/>
      <c r="J57" s="525"/>
      <c r="K57" s="525"/>
      <c r="L57" s="525"/>
      <c r="M57" s="525"/>
      <c r="N57" s="525"/>
      <c r="O57" s="525"/>
      <c r="P57" s="525"/>
      <c r="Q57" s="525"/>
      <c r="R57" s="525"/>
      <c r="S57" s="525"/>
      <c r="T57" s="525"/>
      <c r="U57" s="525"/>
      <c r="V57" s="615"/>
      <c r="W57" s="618"/>
      <c r="X57" s="619"/>
      <c r="Y57" s="618" t="s">
        <v>411</v>
      </c>
      <c r="Z57" s="619"/>
      <c r="AA57" s="457"/>
      <c r="AB57" s="457"/>
      <c r="AC57" s="457"/>
      <c r="AD57" s="457"/>
      <c r="AE57" s="457"/>
      <c r="AF57" s="528"/>
      <c r="AG57" s="457"/>
      <c r="AH57" s="457"/>
      <c r="AI57" s="457"/>
      <c r="AJ57" s="457"/>
      <c r="AK57" s="457"/>
      <c r="AL57" s="528"/>
    </row>
    <row r="58" spans="1:38" ht="15.75" customHeight="1" x14ac:dyDescent="0.2">
      <c r="A58" s="529" t="s">
        <v>438</v>
      </c>
      <c r="B58" s="610"/>
      <c r="C58" s="614" t="s">
        <v>439</v>
      </c>
      <c r="D58" s="525"/>
      <c r="E58" s="525"/>
      <c r="F58" s="525"/>
      <c r="G58" s="525"/>
      <c r="H58" s="525"/>
      <c r="I58" s="525"/>
      <c r="J58" s="525"/>
      <c r="K58" s="525"/>
      <c r="L58" s="525"/>
      <c r="M58" s="525"/>
      <c r="N58" s="525"/>
      <c r="O58" s="525"/>
      <c r="P58" s="525"/>
      <c r="Q58" s="525"/>
      <c r="R58" s="525"/>
      <c r="S58" s="525"/>
      <c r="T58" s="525"/>
      <c r="U58" s="525"/>
      <c r="V58" s="615"/>
      <c r="W58" s="618"/>
      <c r="X58" s="619"/>
      <c r="Y58" s="618" t="s">
        <v>381</v>
      </c>
      <c r="Z58" s="619"/>
      <c r="AA58" s="457"/>
      <c r="AB58" s="457"/>
      <c r="AC58" s="457"/>
      <c r="AD58" s="457"/>
      <c r="AE58" s="457"/>
      <c r="AF58" s="528"/>
      <c r="AG58" s="457"/>
      <c r="AH58" s="457"/>
      <c r="AI58" s="457"/>
      <c r="AJ58" s="457"/>
      <c r="AK58" s="457"/>
      <c r="AL58" s="528"/>
    </row>
    <row r="59" spans="1:38" ht="15.75" customHeight="1" x14ac:dyDescent="0.2">
      <c r="A59" s="529" t="s">
        <v>440</v>
      </c>
      <c r="B59" s="610"/>
      <c r="C59" s="614" t="s">
        <v>441</v>
      </c>
      <c r="D59" s="525"/>
      <c r="E59" s="525"/>
      <c r="F59" s="525"/>
      <c r="G59" s="525"/>
      <c r="H59" s="525"/>
      <c r="I59" s="525"/>
      <c r="J59" s="525"/>
      <c r="K59" s="525"/>
      <c r="L59" s="525"/>
      <c r="M59" s="525"/>
      <c r="N59" s="525"/>
      <c r="O59" s="525"/>
      <c r="P59" s="525"/>
      <c r="Q59" s="525"/>
      <c r="R59" s="525"/>
      <c r="S59" s="525"/>
      <c r="T59" s="525"/>
      <c r="U59" s="525"/>
      <c r="V59" s="615"/>
      <c r="W59" s="618"/>
      <c r="X59" s="619"/>
      <c r="Y59" s="618" t="s">
        <v>435</v>
      </c>
      <c r="Z59" s="619"/>
      <c r="AA59" s="457"/>
      <c r="AB59" s="457"/>
      <c r="AC59" s="457"/>
      <c r="AD59" s="457"/>
      <c r="AE59" s="457"/>
      <c r="AF59" s="528"/>
      <c r="AG59" s="457"/>
      <c r="AH59" s="457"/>
      <c r="AI59" s="457"/>
      <c r="AJ59" s="457"/>
      <c r="AK59" s="457"/>
      <c r="AL59" s="528"/>
    </row>
    <row r="60" spans="1:38" ht="15.75" customHeight="1" x14ac:dyDescent="0.2">
      <c r="A60" s="529" t="s">
        <v>442</v>
      </c>
      <c r="B60" s="610"/>
      <c r="C60" s="614" t="s">
        <v>443</v>
      </c>
      <c r="D60" s="525"/>
      <c r="E60" s="525"/>
      <c r="F60" s="525"/>
      <c r="G60" s="525"/>
      <c r="H60" s="525"/>
      <c r="I60" s="525"/>
      <c r="J60" s="525"/>
      <c r="K60" s="525"/>
      <c r="L60" s="525"/>
      <c r="M60" s="525"/>
      <c r="N60" s="525"/>
      <c r="O60" s="525"/>
      <c r="P60" s="525"/>
      <c r="Q60" s="525"/>
      <c r="R60" s="525"/>
      <c r="S60" s="525"/>
      <c r="T60" s="525"/>
      <c r="U60" s="525"/>
      <c r="V60" s="615"/>
      <c r="W60" s="618"/>
      <c r="X60" s="619"/>
      <c r="Y60" s="618" t="s">
        <v>435</v>
      </c>
      <c r="Z60" s="619"/>
      <c r="AA60" s="457"/>
      <c r="AB60" s="457"/>
      <c r="AC60" s="457"/>
      <c r="AD60" s="457"/>
      <c r="AE60" s="457"/>
      <c r="AF60" s="528"/>
      <c r="AG60" s="457"/>
      <c r="AH60" s="457"/>
      <c r="AI60" s="457"/>
      <c r="AJ60" s="457"/>
      <c r="AK60" s="457"/>
      <c r="AL60" s="528"/>
    </row>
    <row r="61" spans="1:38" ht="15.75" customHeight="1" x14ac:dyDescent="0.2">
      <c r="A61" s="529" t="s">
        <v>444</v>
      </c>
      <c r="B61" s="610"/>
      <c r="C61" s="614" t="s">
        <v>445</v>
      </c>
      <c r="D61" s="525"/>
      <c r="E61" s="525"/>
      <c r="F61" s="525"/>
      <c r="G61" s="525"/>
      <c r="H61" s="525"/>
      <c r="I61" s="525"/>
      <c r="J61" s="525"/>
      <c r="K61" s="525"/>
      <c r="L61" s="525"/>
      <c r="M61" s="525"/>
      <c r="N61" s="525"/>
      <c r="O61" s="525"/>
      <c r="P61" s="525"/>
      <c r="Q61" s="525"/>
      <c r="R61" s="525"/>
      <c r="S61" s="525"/>
      <c r="T61" s="525"/>
      <c r="U61" s="525"/>
      <c r="V61" s="615"/>
      <c r="W61" s="618"/>
      <c r="X61" s="619"/>
      <c r="Y61" s="618" t="s">
        <v>411</v>
      </c>
      <c r="Z61" s="619"/>
      <c r="AA61" s="634"/>
      <c r="AB61" s="634"/>
      <c r="AC61" s="634"/>
      <c r="AD61" s="634"/>
      <c r="AE61" s="634"/>
      <c r="AF61" s="635"/>
      <c r="AG61" s="457"/>
      <c r="AH61" s="457"/>
      <c r="AI61" s="457"/>
      <c r="AJ61" s="457"/>
      <c r="AK61" s="457"/>
      <c r="AL61" s="528"/>
    </row>
    <row r="62" spans="1:38" ht="21" customHeight="1" x14ac:dyDescent="0.2">
      <c r="A62" s="529" t="s">
        <v>446</v>
      </c>
      <c r="B62" s="610"/>
      <c r="C62" s="631" t="s">
        <v>447</v>
      </c>
      <c r="D62" s="632"/>
      <c r="E62" s="632"/>
      <c r="F62" s="632"/>
      <c r="G62" s="632"/>
      <c r="H62" s="632"/>
      <c r="I62" s="632"/>
      <c r="J62" s="632"/>
      <c r="K62" s="632"/>
      <c r="L62" s="632"/>
      <c r="M62" s="632"/>
      <c r="N62" s="632"/>
      <c r="O62" s="632"/>
      <c r="P62" s="632"/>
      <c r="Q62" s="632"/>
      <c r="R62" s="632"/>
      <c r="S62" s="632"/>
      <c r="T62" s="632"/>
      <c r="U62" s="632"/>
      <c r="V62" s="632"/>
      <c r="W62" s="616"/>
      <c r="X62" s="617"/>
      <c r="Y62" s="616"/>
      <c r="Z62" s="617"/>
      <c r="AA62" s="457"/>
      <c r="AB62" s="457"/>
      <c r="AC62" s="457"/>
      <c r="AD62" s="457"/>
      <c r="AE62" s="457"/>
      <c r="AF62" s="528"/>
      <c r="AG62" s="457"/>
      <c r="AH62" s="457"/>
      <c r="AI62" s="457"/>
      <c r="AJ62" s="457"/>
      <c r="AK62" s="457"/>
      <c r="AL62" s="528"/>
    </row>
    <row r="63" spans="1:38" ht="30" customHeight="1" x14ac:dyDescent="0.2">
      <c r="A63" s="529" t="s">
        <v>448</v>
      </c>
      <c r="B63" s="610"/>
      <c r="C63" s="631" t="s">
        <v>449</v>
      </c>
      <c r="D63" s="632"/>
      <c r="E63" s="632"/>
      <c r="F63" s="632"/>
      <c r="G63" s="632"/>
      <c r="H63" s="632"/>
      <c r="I63" s="632"/>
      <c r="J63" s="632"/>
      <c r="K63" s="632"/>
      <c r="L63" s="632"/>
      <c r="M63" s="632"/>
      <c r="N63" s="632"/>
      <c r="O63" s="632"/>
      <c r="P63" s="632"/>
      <c r="Q63" s="632"/>
      <c r="R63" s="632"/>
      <c r="S63" s="632"/>
      <c r="T63" s="632"/>
      <c r="U63" s="632"/>
      <c r="V63" s="632"/>
      <c r="W63" s="616"/>
      <c r="X63" s="617"/>
      <c r="Y63" s="616"/>
      <c r="Z63" s="617"/>
      <c r="AA63" s="457"/>
      <c r="AB63" s="457"/>
      <c r="AC63" s="457"/>
      <c r="AD63" s="457"/>
      <c r="AE63" s="457"/>
      <c r="AF63" s="528"/>
      <c r="AG63" s="457"/>
      <c r="AH63" s="457"/>
      <c r="AI63" s="457"/>
      <c r="AJ63" s="457"/>
      <c r="AK63" s="457"/>
      <c r="AL63" s="528"/>
    </row>
    <row r="64" spans="1:38" ht="15.75" customHeight="1" x14ac:dyDescent="0.2">
      <c r="A64" s="529" t="s">
        <v>450</v>
      </c>
      <c r="B64" s="610"/>
      <c r="C64" s="614" t="s">
        <v>451</v>
      </c>
      <c r="D64" s="525"/>
      <c r="E64" s="525"/>
      <c r="F64" s="525"/>
      <c r="G64" s="525"/>
      <c r="H64" s="525"/>
      <c r="I64" s="525"/>
      <c r="J64" s="525"/>
      <c r="K64" s="525"/>
      <c r="L64" s="525"/>
      <c r="M64" s="525"/>
      <c r="N64" s="525"/>
      <c r="O64" s="525"/>
      <c r="P64" s="525"/>
      <c r="Q64" s="525"/>
      <c r="R64" s="525"/>
      <c r="S64" s="525"/>
      <c r="T64" s="525"/>
      <c r="U64" s="525"/>
      <c r="V64" s="615"/>
      <c r="W64" s="618"/>
      <c r="X64" s="619"/>
      <c r="Y64" s="618"/>
      <c r="Z64" s="619"/>
      <c r="AA64" s="457"/>
      <c r="AB64" s="457"/>
      <c r="AC64" s="457"/>
      <c r="AD64" s="457"/>
      <c r="AE64" s="457"/>
      <c r="AF64" s="528"/>
      <c r="AG64" s="457"/>
      <c r="AH64" s="457"/>
      <c r="AI64" s="457"/>
      <c r="AJ64" s="457"/>
      <c r="AK64" s="457"/>
      <c r="AL64" s="528"/>
    </row>
    <row r="65" spans="1:38" ht="15.75" customHeight="1" x14ac:dyDescent="0.2">
      <c r="A65" s="529" t="s">
        <v>452</v>
      </c>
      <c r="B65" s="610"/>
      <c r="C65" s="614" t="s">
        <v>453</v>
      </c>
      <c r="D65" s="525"/>
      <c r="E65" s="525"/>
      <c r="F65" s="525"/>
      <c r="G65" s="525"/>
      <c r="H65" s="525"/>
      <c r="I65" s="525"/>
      <c r="J65" s="525"/>
      <c r="K65" s="525"/>
      <c r="L65" s="525"/>
      <c r="M65" s="525"/>
      <c r="N65" s="525"/>
      <c r="O65" s="525"/>
      <c r="P65" s="525"/>
      <c r="Q65" s="525"/>
      <c r="R65" s="525"/>
      <c r="S65" s="525"/>
      <c r="T65" s="525"/>
      <c r="U65" s="525"/>
      <c r="V65" s="615"/>
      <c r="W65" s="618"/>
      <c r="X65" s="619"/>
      <c r="Y65" s="618"/>
      <c r="Z65" s="619"/>
      <c r="AA65" s="457"/>
      <c r="AB65" s="457"/>
      <c r="AC65" s="457"/>
      <c r="AD65" s="457"/>
      <c r="AE65" s="457"/>
      <c r="AF65" s="528"/>
      <c r="AG65" s="457"/>
      <c r="AH65" s="457"/>
      <c r="AI65" s="457"/>
      <c r="AJ65" s="457"/>
      <c r="AK65" s="457"/>
      <c r="AL65" s="528"/>
    </row>
    <row r="66" spans="1:38" ht="30.75" customHeight="1" x14ac:dyDescent="0.2">
      <c r="A66" s="562" t="s">
        <v>454</v>
      </c>
      <c r="B66" s="625"/>
      <c r="C66" s="636" t="s">
        <v>455</v>
      </c>
      <c r="D66" s="637"/>
      <c r="E66" s="637"/>
      <c r="F66" s="637"/>
      <c r="G66" s="637"/>
      <c r="H66" s="637"/>
      <c r="I66" s="637"/>
      <c r="J66" s="637"/>
      <c r="K66" s="637"/>
      <c r="L66" s="637"/>
      <c r="M66" s="637"/>
      <c r="N66" s="637"/>
      <c r="O66" s="637"/>
      <c r="P66" s="637"/>
      <c r="Q66" s="637"/>
      <c r="R66" s="637"/>
      <c r="S66" s="637"/>
      <c r="T66" s="637"/>
      <c r="U66" s="637"/>
      <c r="V66" s="637"/>
      <c r="W66" s="638"/>
      <c r="X66" s="639"/>
      <c r="Y66" s="638"/>
      <c r="Z66" s="639"/>
      <c r="AA66" s="475"/>
      <c r="AB66" s="475"/>
      <c r="AC66" s="475"/>
      <c r="AD66" s="475"/>
      <c r="AE66" s="475"/>
      <c r="AF66" s="641"/>
      <c r="AG66" s="475"/>
      <c r="AH66" s="475"/>
      <c r="AI66" s="475"/>
      <c r="AJ66" s="475"/>
      <c r="AK66" s="475"/>
      <c r="AL66" s="641"/>
    </row>
    <row r="67" spans="1:38" ht="9.75" customHeight="1" x14ac:dyDescent="0.2">
      <c r="A67" s="13"/>
      <c r="B67" s="13"/>
      <c r="C67" s="18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AA67" s="15"/>
      <c r="AB67" s="15"/>
      <c r="AC67" s="642"/>
      <c r="AD67" s="642"/>
      <c r="AE67" s="642"/>
      <c r="AF67" s="642"/>
      <c r="AG67" s="15"/>
      <c r="AH67" s="15"/>
      <c r="AI67" s="642"/>
      <c r="AJ67" s="642"/>
      <c r="AK67" s="642"/>
      <c r="AL67" s="642"/>
    </row>
    <row r="68" spans="1:38" ht="15.75" customHeight="1" x14ac:dyDescent="0.2">
      <c r="AI68" s="404" t="s">
        <v>365</v>
      </c>
      <c r="AJ68" s="404"/>
      <c r="AK68" s="404"/>
      <c r="AL68" s="404"/>
    </row>
    <row r="69" spans="1:38" ht="15.75" hidden="1" customHeight="1" x14ac:dyDescent="0.2">
      <c r="AA69" s="401">
        <f>AA63-AA66</f>
        <v>0</v>
      </c>
      <c r="AB69" s="401"/>
      <c r="AC69" s="401"/>
      <c r="AD69" s="401"/>
      <c r="AE69" s="401"/>
      <c r="AF69" s="401"/>
      <c r="AG69" s="401">
        <f>AG63-AG66</f>
        <v>0</v>
      </c>
      <c r="AH69" s="401"/>
      <c r="AI69" s="401"/>
      <c r="AJ69" s="401"/>
      <c r="AK69" s="401"/>
      <c r="AL69" s="401"/>
    </row>
    <row r="70" spans="1:38" ht="15.75" customHeight="1" x14ac:dyDescent="0.2">
      <c r="A70" s="13"/>
      <c r="B70" s="13"/>
      <c r="E70" s="3" t="s">
        <v>271</v>
      </c>
      <c r="F70" s="24"/>
      <c r="G70" s="24"/>
      <c r="H70" s="58"/>
      <c r="I70" s="58"/>
      <c r="J70" s="58"/>
      <c r="K70" s="58"/>
      <c r="L70" s="58"/>
      <c r="M70" s="58"/>
      <c r="N70" s="58"/>
      <c r="O70" s="101"/>
      <c r="P70" s="10"/>
      <c r="Q70" s="15"/>
      <c r="R70" s="15"/>
      <c r="S70" s="15"/>
      <c r="T70" s="15"/>
      <c r="U70" s="15"/>
      <c r="V70" s="15"/>
      <c r="W70" s="15" t="s">
        <v>458</v>
      </c>
      <c r="X70" s="15"/>
      <c r="Y70" s="19"/>
      <c r="Z70" s="19"/>
    </row>
    <row r="71" spans="1:38" ht="15.75" customHeight="1" x14ac:dyDescent="0.2">
      <c r="A71" s="13"/>
      <c r="B71" s="13"/>
      <c r="O71" s="102"/>
      <c r="P71" s="102"/>
      <c r="Q71" s="15"/>
      <c r="R71" s="15"/>
      <c r="S71" s="15"/>
      <c r="T71" s="15"/>
      <c r="U71" s="15"/>
      <c r="V71" s="15"/>
      <c r="W71" s="15"/>
      <c r="X71" s="15"/>
      <c r="Y71" s="19"/>
      <c r="Z71" s="19"/>
      <c r="AA71" s="19"/>
      <c r="AB71" s="19"/>
      <c r="AC71" s="19"/>
      <c r="AD71" s="19"/>
    </row>
    <row r="72" spans="1:38" ht="15.75" customHeight="1" x14ac:dyDescent="0.2">
      <c r="A72" s="13"/>
      <c r="B72" s="13"/>
      <c r="E72" s="3" t="s">
        <v>272</v>
      </c>
      <c r="G72" s="58"/>
      <c r="H72" s="101"/>
      <c r="I72" s="101"/>
      <c r="J72" s="101"/>
      <c r="K72" s="101"/>
      <c r="L72" s="101"/>
      <c r="M72" s="101"/>
      <c r="N72" s="101"/>
      <c r="O72" s="101"/>
      <c r="P72" s="102"/>
      <c r="Q72" s="14"/>
      <c r="R72" s="14"/>
      <c r="S72" s="14"/>
      <c r="T72" s="14"/>
      <c r="U72" s="14"/>
      <c r="V72" s="14"/>
      <c r="W72" s="14"/>
      <c r="X72" s="14"/>
    </row>
    <row r="73" spans="1:38" ht="15.75" customHeight="1" x14ac:dyDescent="0.2">
      <c r="A73" s="13"/>
      <c r="B73" s="13"/>
      <c r="J73" s="8"/>
      <c r="K73" s="8"/>
      <c r="L73" s="8"/>
      <c r="M73" s="8"/>
      <c r="N73" s="8"/>
      <c r="O73" s="103"/>
      <c r="P73" s="103"/>
      <c r="Q73" s="14"/>
      <c r="R73" s="14"/>
      <c r="S73" s="14"/>
      <c r="T73" s="14"/>
      <c r="U73" s="14"/>
      <c r="V73" s="14"/>
      <c r="W73" s="14"/>
      <c r="X73" s="14"/>
      <c r="Y73" s="15"/>
      <c r="Z73" s="15"/>
      <c r="AA73" s="15"/>
      <c r="AB73" s="15"/>
      <c r="AC73" s="15"/>
      <c r="AD73" s="15"/>
    </row>
    <row r="74" spans="1:38" ht="15.75" customHeight="1" x14ac:dyDescent="0.2">
      <c r="A74" s="13"/>
      <c r="B74" s="13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5"/>
      <c r="Z74" s="15"/>
      <c r="AA74" s="15"/>
      <c r="AB74" s="15"/>
      <c r="AC74" s="15"/>
      <c r="AD74" s="15"/>
    </row>
    <row r="75" spans="1:38" s="21" customFormat="1" ht="15.75" customHeight="1" x14ac:dyDescent="0.2">
      <c r="A75" s="20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AC75" s="576" t="s">
        <v>151</v>
      </c>
      <c r="AD75" s="576"/>
      <c r="AE75" s="576"/>
      <c r="AF75" s="576"/>
      <c r="AG75" s="576"/>
      <c r="AH75" s="576"/>
      <c r="AI75" s="576"/>
      <c r="AJ75" s="576"/>
      <c r="AK75" s="23"/>
    </row>
    <row r="76" spans="1:38" s="21" customFormat="1" ht="15.75" customHeight="1" x14ac:dyDescent="0.2"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AK76" s="23"/>
    </row>
    <row r="77" spans="1:38" s="21" customFormat="1" ht="15.75" customHeight="1" x14ac:dyDescent="0.2">
      <c r="A77" s="24"/>
      <c r="B77" s="25"/>
      <c r="C77" s="25"/>
      <c r="D77" s="25"/>
      <c r="E77" s="25"/>
      <c r="F77" s="23"/>
      <c r="G77" s="23"/>
      <c r="H77" s="23"/>
      <c r="I77" s="23"/>
      <c r="J77" s="22"/>
      <c r="K77" s="22"/>
      <c r="L77" s="22"/>
      <c r="M77" s="22"/>
      <c r="O77" s="22"/>
      <c r="Q77" s="22"/>
      <c r="R77" s="22"/>
      <c r="S77" s="22"/>
      <c r="T77" s="22"/>
      <c r="U77" s="26" t="s">
        <v>366</v>
      </c>
      <c r="AC77" s="23"/>
      <c r="AD77" s="23"/>
      <c r="AE77" s="23"/>
      <c r="AF77" s="23"/>
      <c r="AG77" s="23"/>
      <c r="AH77" s="23"/>
      <c r="AK77" s="23"/>
    </row>
    <row r="78" spans="1:38" s="21" customFormat="1" ht="15.75" customHeight="1" x14ac:dyDescent="0.2">
      <c r="A78" s="3"/>
      <c r="B78" s="3"/>
      <c r="C78" s="3"/>
      <c r="D78" s="10"/>
      <c r="E78" s="8"/>
      <c r="F78" s="640"/>
      <c r="G78" s="640"/>
      <c r="H78" s="640"/>
      <c r="I78" s="640"/>
      <c r="J78" s="640"/>
      <c r="K78" s="22"/>
      <c r="L78" s="22"/>
      <c r="M78" s="22"/>
      <c r="N78" s="22"/>
      <c r="O78" s="22"/>
      <c r="P78" s="22"/>
      <c r="Q78" s="22"/>
      <c r="R78" s="22"/>
      <c r="S78" s="22"/>
      <c r="T78" s="22"/>
      <c r="AC78" s="400" t="e">
        <f>[1]UnosPod!F14</f>
        <v>#REF!</v>
      </c>
      <c r="AD78" s="400"/>
      <c r="AE78" s="400"/>
      <c r="AF78" s="400"/>
      <c r="AG78" s="400"/>
      <c r="AH78" s="400"/>
      <c r="AI78" s="400"/>
      <c r="AJ78" s="400"/>
      <c r="AK78" s="23"/>
    </row>
    <row r="79" spans="1:38" ht="15.75" customHeight="1" x14ac:dyDescent="0.2">
      <c r="D79" s="10"/>
      <c r="E79" s="27"/>
      <c r="F79" s="640"/>
      <c r="G79" s="640"/>
      <c r="H79" s="640"/>
      <c r="I79" s="640"/>
      <c r="J79" s="64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</row>
    <row r="80" spans="1:38" ht="15.75" customHeight="1" x14ac:dyDescent="0.2"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</row>
    <row r="81" spans="1:24" ht="15.75" customHeight="1" x14ac:dyDescent="0.2"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</row>
    <row r="82" spans="1:24" ht="15.75" customHeight="1" x14ac:dyDescent="0.2"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23"/>
      <c r="R82" s="23"/>
      <c r="S82" s="23"/>
      <c r="T82" s="23"/>
      <c r="U82" s="23"/>
      <c r="V82" s="23"/>
      <c r="W82" s="28"/>
      <c r="X82" s="28"/>
    </row>
    <row r="83" spans="1:24" ht="15.75" customHeight="1" x14ac:dyDescent="0.2"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</row>
    <row r="84" spans="1:24" ht="15.75" customHeight="1" x14ac:dyDescent="0.2"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</row>
    <row r="85" spans="1:24" ht="15.75" customHeight="1" x14ac:dyDescent="0.2"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</row>
    <row r="86" spans="1:24" ht="15.75" customHeight="1" x14ac:dyDescent="0.2"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</row>
    <row r="87" spans="1:24" ht="15.75" customHeight="1" x14ac:dyDescent="0.2"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</row>
    <row r="88" spans="1:24" ht="15.75" customHeight="1" x14ac:dyDescent="0.2"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</row>
    <row r="89" spans="1:24" ht="15.75" customHeight="1" x14ac:dyDescent="0.2"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</row>
    <row r="90" spans="1:24" ht="15.75" customHeight="1" x14ac:dyDescent="0.2"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</row>
    <row r="91" spans="1:24" ht="15.75" customHeight="1" x14ac:dyDescent="0.2"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</row>
    <row r="92" spans="1:24" ht="15.75" customHeight="1" x14ac:dyDescent="0.2"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</row>
    <row r="93" spans="1:24" ht="15.75" customHeight="1" x14ac:dyDescent="0.2"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</row>
    <row r="94" spans="1:24" ht="15.75" customHeight="1" x14ac:dyDescent="0.2"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</row>
    <row r="95" spans="1:24" ht="15.75" customHeight="1" x14ac:dyDescent="0.2">
      <c r="A95" s="29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</row>
    <row r="96" spans="1:24" ht="15.75" customHeight="1" x14ac:dyDescent="0.2"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</row>
    <row r="97" spans="7:22" ht="15.75" customHeight="1" x14ac:dyDescent="0.2"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</row>
    <row r="98" spans="7:22" ht="15.75" customHeight="1" x14ac:dyDescent="0.2"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</row>
    <row r="99" spans="7:22" ht="15.75" customHeight="1" x14ac:dyDescent="0.2"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</row>
    <row r="100" spans="7:22" ht="15.75" customHeight="1" x14ac:dyDescent="0.2"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</row>
    <row r="101" spans="7:22" ht="15.75" customHeight="1" x14ac:dyDescent="0.2"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</row>
    <row r="102" spans="7:22" ht="15.75" customHeight="1" x14ac:dyDescent="0.2"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</row>
    <row r="103" spans="7:22" ht="15.75" customHeight="1" x14ac:dyDescent="0.2"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</row>
    <row r="104" spans="7:22" ht="15.75" customHeight="1" x14ac:dyDescent="0.2"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</row>
    <row r="105" spans="7:22" ht="15.75" customHeight="1" x14ac:dyDescent="0.2"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</row>
    <row r="106" spans="7:22" ht="15.75" customHeight="1" x14ac:dyDescent="0.2"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</row>
    <row r="107" spans="7:22" ht="15.75" customHeight="1" x14ac:dyDescent="0.2"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</row>
    <row r="108" spans="7:22" ht="15.75" customHeight="1" x14ac:dyDescent="0.2"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</row>
    <row r="109" spans="7:22" ht="15.75" customHeight="1" x14ac:dyDescent="0.2"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</row>
    <row r="110" spans="7:22" ht="15.75" customHeight="1" x14ac:dyDescent="0.2"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</row>
    <row r="111" spans="7:22" ht="15.75" customHeight="1" x14ac:dyDescent="0.2"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</row>
    <row r="112" spans="7:22" ht="15.75" customHeight="1" x14ac:dyDescent="0.2"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</row>
    <row r="113" spans="7:22" ht="15.75" customHeight="1" x14ac:dyDescent="0.2"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</row>
    <row r="114" spans="7:22" ht="15.75" customHeight="1" x14ac:dyDescent="0.2"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</row>
    <row r="115" spans="7:22" ht="15.75" customHeight="1" x14ac:dyDescent="0.2"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</row>
    <row r="116" spans="7:22" ht="15.75" customHeight="1" x14ac:dyDescent="0.2"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</row>
    <row r="117" spans="7:22" ht="15.75" customHeight="1" x14ac:dyDescent="0.2"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</row>
    <row r="118" spans="7:22" ht="15.75" customHeight="1" x14ac:dyDescent="0.2"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</row>
    <row r="119" spans="7:22" ht="15.75" customHeight="1" x14ac:dyDescent="0.2"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</row>
    <row r="120" spans="7:22" ht="15.75" customHeight="1" x14ac:dyDescent="0.2"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</row>
    <row r="121" spans="7:22" ht="15.75" customHeight="1" x14ac:dyDescent="0.2"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</row>
    <row r="122" spans="7:22" ht="15.75" customHeight="1" x14ac:dyDescent="0.2"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</row>
    <row r="123" spans="7:22" ht="15.75" customHeight="1" x14ac:dyDescent="0.2"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</row>
    <row r="124" spans="7:22" ht="15.75" customHeight="1" x14ac:dyDescent="0.2"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</row>
    <row r="125" spans="7:22" ht="15.75" customHeight="1" x14ac:dyDescent="0.2"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</row>
    <row r="126" spans="7:22" ht="15.75" customHeight="1" x14ac:dyDescent="0.2"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</row>
    <row r="127" spans="7:22" ht="15.75" customHeight="1" x14ac:dyDescent="0.2"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</row>
    <row r="128" spans="7:22" ht="15.75" customHeight="1" x14ac:dyDescent="0.2"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</row>
    <row r="129" spans="7:22" ht="15.75" customHeight="1" x14ac:dyDescent="0.2"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</row>
    <row r="130" spans="7:22" ht="15.75" customHeight="1" x14ac:dyDescent="0.2"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</row>
    <row r="131" spans="7:22" ht="15.75" customHeight="1" x14ac:dyDescent="0.2"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</row>
    <row r="132" spans="7:22" ht="15.75" customHeight="1" x14ac:dyDescent="0.2"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</row>
    <row r="133" spans="7:22" ht="15.75" customHeight="1" x14ac:dyDescent="0.2"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</row>
    <row r="134" spans="7:22" ht="15.75" customHeight="1" x14ac:dyDescent="0.2"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</row>
    <row r="135" spans="7:22" ht="15.75" customHeight="1" x14ac:dyDescent="0.2"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</row>
    <row r="136" spans="7:22" ht="15.75" customHeight="1" x14ac:dyDescent="0.2"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</row>
    <row r="137" spans="7:22" ht="15.75" customHeight="1" x14ac:dyDescent="0.2"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</row>
    <row r="138" spans="7:22" ht="15.75" customHeight="1" x14ac:dyDescent="0.2"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</row>
    <row r="139" spans="7:22" ht="15.75" customHeight="1" x14ac:dyDescent="0.2"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</row>
    <row r="140" spans="7:22" ht="15.75" customHeight="1" x14ac:dyDescent="0.2"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</row>
    <row r="141" spans="7:22" ht="15.75" customHeight="1" x14ac:dyDescent="0.2"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</row>
    <row r="142" spans="7:22" ht="15.75" customHeight="1" x14ac:dyDescent="0.2"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</row>
    <row r="143" spans="7:22" ht="15.75" customHeight="1" x14ac:dyDescent="0.2"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</row>
    <row r="144" spans="7:22" ht="15.75" customHeight="1" x14ac:dyDescent="0.2"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</row>
    <row r="145" spans="7:22" ht="15.75" customHeight="1" x14ac:dyDescent="0.2"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</row>
    <row r="146" spans="7:22" ht="15.75" customHeight="1" x14ac:dyDescent="0.2"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</row>
    <row r="147" spans="7:22" ht="15.75" customHeight="1" x14ac:dyDescent="0.2"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</row>
    <row r="148" spans="7:22" ht="15.75" customHeight="1" x14ac:dyDescent="0.2"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</row>
    <row r="149" spans="7:22" ht="15.75" customHeight="1" x14ac:dyDescent="0.2"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</row>
    <row r="150" spans="7:22" ht="15.75" customHeight="1" x14ac:dyDescent="0.2"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</row>
    <row r="151" spans="7:22" ht="15.75" customHeight="1" x14ac:dyDescent="0.2"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</row>
    <row r="152" spans="7:22" ht="15.75" customHeight="1" x14ac:dyDescent="0.2"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</row>
    <row r="153" spans="7:22" ht="15.75" customHeight="1" x14ac:dyDescent="0.2"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</row>
    <row r="154" spans="7:22" ht="15.75" customHeight="1" x14ac:dyDescent="0.2"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</row>
    <row r="155" spans="7:22" ht="15.75" customHeight="1" x14ac:dyDescent="0.2"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</row>
    <row r="156" spans="7:22" ht="15.75" customHeight="1" x14ac:dyDescent="0.2"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</row>
    <row r="157" spans="7:22" ht="15.75" customHeight="1" x14ac:dyDescent="0.2"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</row>
    <row r="158" spans="7:22" ht="15.75" customHeight="1" x14ac:dyDescent="0.2"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</row>
    <row r="159" spans="7:22" ht="15.75" customHeight="1" x14ac:dyDescent="0.2"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</row>
    <row r="160" spans="7:22" ht="15.75" customHeight="1" x14ac:dyDescent="0.2"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</row>
    <row r="161" spans="7:22" ht="15.75" customHeight="1" x14ac:dyDescent="0.2"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</row>
    <row r="162" spans="7:22" ht="15.75" customHeight="1" x14ac:dyDescent="0.2"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</row>
    <row r="163" spans="7:22" ht="15.75" customHeight="1" x14ac:dyDescent="0.2"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</row>
    <row r="164" spans="7:22" ht="15.75" customHeight="1" x14ac:dyDescent="0.2"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</row>
    <row r="165" spans="7:22" ht="15.75" customHeight="1" x14ac:dyDescent="0.2"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</row>
    <row r="166" spans="7:22" ht="15.75" customHeight="1" x14ac:dyDescent="0.2"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</row>
    <row r="167" spans="7:22" ht="15.75" customHeight="1" x14ac:dyDescent="0.2"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</row>
    <row r="168" spans="7:22" ht="15.75" customHeight="1" x14ac:dyDescent="0.2"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</row>
    <row r="169" spans="7:22" ht="15.75" customHeight="1" x14ac:dyDescent="0.2"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</row>
    <row r="170" spans="7:22" ht="15.75" customHeight="1" x14ac:dyDescent="0.2"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</row>
    <row r="171" spans="7:22" ht="15.75" customHeight="1" x14ac:dyDescent="0.2"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</row>
    <row r="172" spans="7:22" ht="15.75" customHeight="1" x14ac:dyDescent="0.2"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</row>
    <row r="173" spans="7:22" ht="15.75" customHeight="1" x14ac:dyDescent="0.2"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</row>
    <row r="174" spans="7:22" ht="15.75" customHeight="1" x14ac:dyDescent="0.2"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</row>
    <row r="175" spans="7:22" ht="15.75" customHeight="1" x14ac:dyDescent="0.2"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</row>
    <row r="176" spans="7:22" ht="15.75" customHeight="1" x14ac:dyDescent="0.2"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</row>
    <row r="177" spans="7:22" ht="15.75" customHeight="1" x14ac:dyDescent="0.2"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</row>
    <row r="178" spans="7:22" ht="15.75" customHeight="1" x14ac:dyDescent="0.2"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</row>
    <row r="179" spans="7:22" ht="15.75" customHeight="1" x14ac:dyDescent="0.2"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</row>
    <row r="180" spans="7:22" ht="15.75" customHeight="1" x14ac:dyDescent="0.2"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</row>
    <row r="181" spans="7:22" ht="15.75" customHeight="1" x14ac:dyDescent="0.2"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</row>
    <row r="182" spans="7:22" ht="15.75" customHeight="1" x14ac:dyDescent="0.2"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</row>
    <row r="183" spans="7:22" ht="15.75" customHeight="1" x14ac:dyDescent="0.2"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</row>
    <row r="184" spans="7:22" ht="15.75" customHeight="1" x14ac:dyDescent="0.2"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</row>
    <row r="185" spans="7:22" ht="15.75" customHeight="1" x14ac:dyDescent="0.2"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</row>
    <row r="186" spans="7:22" ht="15.75" customHeight="1" x14ac:dyDescent="0.2"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</row>
    <row r="187" spans="7:22" ht="15.75" customHeight="1" x14ac:dyDescent="0.2"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</row>
    <row r="188" spans="7:22" ht="15.75" customHeight="1" x14ac:dyDescent="0.2"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</row>
    <row r="189" spans="7:22" ht="15.75" customHeight="1" x14ac:dyDescent="0.2"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</row>
    <row r="190" spans="7:22" ht="15.75" customHeight="1" x14ac:dyDescent="0.2"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</row>
    <row r="191" spans="7:22" ht="15.75" customHeight="1" x14ac:dyDescent="0.2"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</row>
    <row r="192" spans="7:22" ht="15.75" customHeight="1" x14ac:dyDescent="0.2"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</row>
    <row r="193" spans="7:22" ht="15.75" customHeight="1" x14ac:dyDescent="0.2"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</row>
    <row r="194" spans="7:22" ht="15.75" customHeight="1" x14ac:dyDescent="0.2"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</row>
    <row r="195" spans="7:22" ht="15.75" customHeight="1" x14ac:dyDescent="0.2"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</row>
    <row r="196" spans="7:22" ht="15.75" customHeight="1" x14ac:dyDescent="0.2"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</row>
    <row r="197" spans="7:22" ht="15.75" customHeight="1" x14ac:dyDescent="0.2"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</row>
    <row r="198" spans="7:22" ht="15.75" customHeight="1" x14ac:dyDescent="0.2"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</row>
    <row r="199" spans="7:22" ht="15.75" customHeight="1" x14ac:dyDescent="0.2"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</row>
    <row r="200" spans="7:22" ht="15.75" customHeight="1" x14ac:dyDescent="0.2"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</row>
    <row r="201" spans="7:22" ht="15.75" customHeight="1" x14ac:dyDescent="0.2"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</row>
    <row r="202" spans="7:22" ht="15.75" customHeight="1" x14ac:dyDescent="0.2"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</row>
    <row r="203" spans="7:22" ht="15.75" customHeight="1" x14ac:dyDescent="0.2"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</row>
    <row r="204" spans="7:22" ht="15.75" customHeight="1" x14ac:dyDescent="0.2"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</row>
    <row r="205" spans="7:22" ht="15.75" customHeight="1" x14ac:dyDescent="0.2"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</row>
    <row r="206" spans="7:22" ht="15.75" customHeight="1" x14ac:dyDescent="0.2"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</row>
    <row r="207" spans="7:22" ht="15.75" customHeight="1" x14ac:dyDescent="0.2"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</row>
    <row r="208" spans="7:22" ht="15.75" customHeight="1" x14ac:dyDescent="0.2"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</row>
    <row r="209" spans="7:22" ht="15.75" customHeight="1" x14ac:dyDescent="0.2"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</row>
    <row r="210" spans="7:22" ht="15.75" customHeight="1" x14ac:dyDescent="0.2"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</row>
    <row r="211" spans="7:22" ht="15.75" customHeight="1" x14ac:dyDescent="0.2"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</row>
    <row r="212" spans="7:22" ht="15.75" customHeight="1" x14ac:dyDescent="0.2"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</row>
    <row r="213" spans="7:22" ht="15.75" customHeight="1" x14ac:dyDescent="0.2"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</row>
    <row r="214" spans="7:22" ht="15.75" customHeight="1" x14ac:dyDescent="0.2"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</row>
    <row r="215" spans="7:22" ht="15.75" customHeight="1" x14ac:dyDescent="0.2"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</row>
    <row r="216" spans="7:22" ht="15.75" customHeight="1" x14ac:dyDescent="0.2"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</row>
    <row r="217" spans="7:22" ht="15.75" customHeight="1" x14ac:dyDescent="0.2"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</row>
    <row r="218" spans="7:22" ht="15.75" customHeight="1" x14ac:dyDescent="0.2"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</row>
    <row r="219" spans="7:22" ht="15.75" customHeight="1" x14ac:dyDescent="0.2"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</row>
    <row r="220" spans="7:22" ht="15.75" customHeight="1" x14ac:dyDescent="0.2"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</row>
    <row r="221" spans="7:22" ht="15.75" customHeight="1" x14ac:dyDescent="0.2"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</row>
    <row r="222" spans="7:22" ht="15.75" customHeight="1" x14ac:dyDescent="0.2"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</row>
    <row r="223" spans="7:22" ht="15.75" customHeight="1" x14ac:dyDescent="0.2"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</row>
    <row r="224" spans="7:22" ht="15.75" customHeight="1" x14ac:dyDescent="0.2"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</row>
    <row r="225" spans="7:22" ht="15.75" customHeight="1" x14ac:dyDescent="0.2"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</row>
    <row r="226" spans="7:22" ht="15.75" customHeight="1" x14ac:dyDescent="0.2"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</row>
    <row r="227" spans="7:22" ht="15.75" customHeight="1" x14ac:dyDescent="0.2"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</row>
    <row r="228" spans="7:22" ht="15.75" customHeight="1" x14ac:dyDescent="0.2"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</row>
    <row r="229" spans="7:22" ht="15.75" customHeight="1" x14ac:dyDescent="0.2"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</row>
    <row r="230" spans="7:22" ht="15.75" customHeight="1" x14ac:dyDescent="0.2"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</row>
    <row r="231" spans="7:22" ht="15.75" customHeight="1" x14ac:dyDescent="0.2"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</row>
    <row r="232" spans="7:22" ht="15.75" customHeight="1" x14ac:dyDescent="0.2"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</row>
    <row r="233" spans="7:22" ht="15.75" customHeight="1" x14ac:dyDescent="0.2"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</row>
    <row r="234" spans="7:22" ht="15.75" customHeight="1" x14ac:dyDescent="0.2"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</row>
    <row r="235" spans="7:22" ht="15.75" customHeight="1" x14ac:dyDescent="0.2"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</row>
    <row r="236" spans="7:22" ht="15.75" customHeight="1" x14ac:dyDescent="0.2"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</row>
    <row r="237" spans="7:22" ht="15.75" customHeight="1" x14ac:dyDescent="0.2"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</row>
    <row r="238" spans="7:22" ht="15.75" customHeight="1" x14ac:dyDescent="0.2"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</row>
    <row r="239" spans="7:22" ht="15.75" customHeight="1" x14ac:dyDescent="0.2"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</row>
    <row r="240" spans="7:22" ht="15.75" customHeight="1" x14ac:dyDescent="0.2"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</row>
    <row r="241" spans="7:22" ht="15.75" customHeight="1" x14ac:dyDescent="0.2"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</row>
    <row r="242" spans="7:22" ht="15.75" customHeight="1" x14ac:dyDescent="0.2"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</row>
    <row r="243" spans="7:22" ht="15.75" customHeight="1" x14ac:dyDescent="0.2"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</row>
    <row r="244" spans="7:22" ht="15.75" customHeight="1" x14ac:dyDescent="0.2"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</row>
    <row r="245" spans="7:22" ht="15.75" customHeight="1" x14ac:dyDescent="0.2"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</row>
    <row r="246" spans="7:22" ht="15.75" customHeight="1" x14ac:dyDescent="0.2"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</row>
    <row r="247" spans="7:22" ht="15.75" customHeight="1" x14ac:dyDescent="0.2"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</row>
    <row r="248" spans="7:22" ht="15.75" customHeight="1" x14ac:dyDescent="0.2"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</row>
    <row r="249" spans="7:22" ht="15.75" customHeight="1" x14ac:dyDescent="0.2"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</row>
    <row r="250" spans="7:22" ht="15.75" customHeight="1" x14ac:dyDescent="0.2"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</row>
    <row r="251" spans="7:22" ht="15.75" customHeight="1" x14ac:dyDescent="0.2"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</row>
    <row r="252" spans="7:22" ht="15.75" customHeight="1" x14ac:dyDescent="0.2"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</row>
    <row r="253" spans="7:22" ht="15.75" customHeight="1" x14ac:dyDescent="0.2"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</row>
    <row r="254" spans="7:22" ht="15.75" customHeight="1" x14ac:dyDescent="0.2"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</row>
    <row r="255" spans="7:22" ht="15.75" customHeight="1" x14ac:dyDescent="0.2"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</row>
    <row r="256" spans="7:22" ht="15.75" customHeight="1" x14ac:dyDescent="0.2"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</row>
    <row r="257" spans="7:22" ht="15.75" customHeight="1" x14ac:dyDescent="0.2"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</row>
    <row r="258" spans="7:22" ht="15.75" customHeight="1" x14ac:dyDescent="0.2"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</row>
    <row r="259" spans="7:22" ht="15.75" customHeight="1" x14ac:dyDescent="0.2"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</row>
    <row r="260" spans="7:22" ht="15.75" customHeight="1" x14ac:dyDescent="0.2"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</row>
    <row r="261" spans="7:22" ht="15.75" customHeight="1" x14ac:dyDescent="0.2"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</row>
    <row r="262" spans="7:22" ht="15.75" customHeight="1" x14ac:dyDescent="0.2"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</row>
    <row r="263" spans="7:22" ht="15.75" customHeight="1" x14ac:dyDescent="0.2"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</row>
    <row r="264" spans="7:22" ht="15.75" customHeight="1" x14ac:dyDescent="0.2"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</row>
    <row r="265" spans="7:22" ht="15.75" customHeight="1" x14ac:dyDescent="0.2"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</row>
    <row r="266" spans="7:22" ht="15.75" customHeight="1" x14ac:dyDescent="0.2"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</row>
    <row r="267" spans="7:22" ht="15.75" customHeight="1" x14ac:dyDescent="0.2"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</row>
    <row r="268" spans="7:22" ht="15.75" customHeight="1" x14ac:dyDescent="0.2"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</row>
    <row r="269" spans="7:22" ht="15.75" customHeight="1" x14ac:dyDescent="0.2"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</row>
    <row r="270" spans="7:22" ht="15.75" customHeight="1" x14ac:dyDescent="0.2"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</row>
    <row r="271" spans="7:22" ht="15.75" customHeight="1" x14ac:dyDescent="0.2"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</row>
    <row r="272" spans="7:22" ht="15.75" customHeight="1" x14ac:dyDescent="0.2"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</row>
    <row r="273" spans="7:22" ht="15.75" customHeight="1" x14ac:dyDescent="0.2"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</row>
    <row r="274" spans="7:22" ht="15.75" customHeight="1" x14ac:dyDescent="0.2"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</row>
    <row r="275" spans="7:22" ht="15.75" customHeight="1" x14ac:dyDescent="0.2"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</row>
    <row r="276" spans="7:22" ht="15.75" customHeight="1" x14ac:dyDescent="0.2"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</row>
    <row r="277" spans="7:22" ht="15.75" customHeight="1" x14ac:dyDescent="0.2"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</row>
    <row r="278" spans="7:22" ht="15.75" customHeight="1" x14ac:dyDescent="0.2"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</row>
    <row r="279" spans="7:22" ht="15.75" customHeight="1" x14ac:dyDescent="0.2"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</row>
    <row r="280" spans="7:22" ht="15.75" customHeight="1" x14ac:dyDescent="0.2"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</row>
    <row r="281" spans="7:22" ht="15.75" customHeight="1" x14ac:dyDescent="0.2"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</row>
    <row r="282" spans="7:22" ht="15.75" customHeight="1" x14ac:dyDescent="0.2"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</row>
    <row r="283" spans="7:22" ht="15.75" customHeight="1" x14ac:dyDescent="0.2"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</row>
    <row r="284" spans="7:22" ht="15.75" customHeight="1" x14ac:dyDescent="0.2"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</row>
    <row r="285" spans="7:22" ht="15.75" customHeight="1" x14ac:dyDescent="0.2"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</row>
    <row r="286" spans="7:22" ht="15.75" customHeight="1" x14ac:dyDescent="0.2"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</row>
    <row r="287" spans="7:22" ht="15.75" customHeight="1" x14ac:dyDescent="0.2"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</row>
    <row r="288" spans="7:22" ht="15.75" customHeight="1" x14ac:dyDescent="0.2"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</row>
    <row r="289" spans="7:22" ht="15.75" customHeight="1" x14ac:dyDescent="0.2"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</row>
    <row r="290" spans="7:22" ht="15.75" customHeight="1" x14ac:dyDescent="0.2"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</row>
    <row r="291" spans="7:22" ht="15.75" customHeight="1" x14ac:dyDescent="0.2"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</row>
    <row r="292" spans="7:22" ht="15.75" customHeight="1" x14ac:dyDescent="0.2"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</row>
    <row r="293" spans="7:22" ht="15.75" customHeight="1" x14ac:dyDescent="0.2"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</row>
    <row r="294" spans="7:22" ht="15.75" customHeight="1" x14ac:dyDescent="0.2"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</row>
    <row r="295" spans="7:22" ht="15.75" customHeight="1" x14ac:dyDescent="0.2"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</row>
    <row r="296" spans="7:22" ht="15.75" customHeight="1" x14ac:dyDescent="0.2"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</row>
    <row r="297" spans="7:22" ht="15.75" customHeight="1" x14ac:dyDescent="0.2"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</row>
    <row r="298" spans="7:22" ht="15.75" customHeight="1" x14ac:dyDescent="0.2"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</row>
    <row r="299" spans="7:22" ht="15.75" customHeight="1" x14ac:dyDescent="0.2"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</row>
    <row r="300" spans="7:22" ht="15.75" customHeight="1" x14ac:dyDescent="0.2"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</row>
    <row r="301" spans="7:22" ht="15.75" customHeight="1" x14ac:dyDescent="0.2"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</row>
    <row r="302" spans="7:22" ht="15.75" customHeight="1" x14ac:dyDescent="0.2"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</row>
    <row r="303" spans="7:22" ht="15.75" customHeight="1" x14ac:dyDescent="0.2"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</row>
    <row r="304" spans="7:22" ht="15.75" customHeight="1" x14ac:dyDescent="0.2"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</row>
    <row r="305" spans="7:22" ht="15.75" customHeight="1" x14ac:dyDescent="0.2"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</row>
    <row r="306" spans="7:22" ht="15.75" customHeight="1" x14ac:dyDescent="0.2"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</row>
    <row r="307" spans="7:22" ht="15.75" customHeight="1" x14ac:dyDescent="0.2"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</row>
    <row r="308" spans="7:22" ht="15.75" customHeight="1" x14ac:dyDescent="0.2"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</row>
    <row r="309" spans="7:22" ht="15.75" customHeight="1" x14ac:dyDescent="0.2"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</row>
    <row r="310" spans="7:22" ht="15.75" customHeight="1" x14ac:dyDescent="0.2"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</row>
    <row r="311" spans="7:22" ht="15.75" customHeight="1" x14ac:dyDescent="0.2"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</row>
    <row r="312" spans="7:22" ht="15.75" customHeight="1" x14ac:dyDescent="0.2"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</row>
    <row r="313" spans="7:22" ht="15.75" customHeight="1" x14ac:dyDescent="0.2"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</row>
    <row r="314" spans="7:22" ht="15.75" customHeight="1" x14ac:dyDescent="0.2"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</row>
    <row r="315" spans="7:22" ht="15.75" customHeight="1" x14ac:dyDescent="0.2"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</row>
    <row r="316" spans="7:22" ht="15.75" customHeight="1" x14ac:dyDescent="0.2"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</row>
    <row r="317" spans="7:22" ht="15.75" customHeight="1" x14ac:dyDescent="0.2"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</row>
    <row r="318" spans="7:22" ht="15.75" customHeight="1" x14ac:dyDescent="0.2"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</row>
    <row r="319" spans="7:22" ht="15.75" customHeight="1" x14ac:dyDescent="0.2"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</row>
    <row r="320" spans="7:22" ht="15.75" customHeight="1" x14ac:dyDescent="0.2"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</row>
    <row r="321" spans="7:22" ht="15.75" customHeight="1" x14ac:dyDescent="0.2"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</row>
    <row r="322" spans="7:22" ht="15.75" customHeight="1" x14ac:dyDescent="0.2"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</row>
    <row r="323" spans="7:22" ht="15.75" customHeight="1" x14ac:dyDescent="0.2"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</row>
    <row r="324" spans="7:22" ht="15.75" customHeight="1" x14ac:dyDescent="0.2"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</row>
    <row r="325" spans="7:22" ht="15.75" customHeight="1" x14ac:dyDescent="0.2"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</row>
    <row r="326" spans="7:22" ht="15.75" customHeight="1" x14ac:dyDescent="0.2"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</row>
    <row r="327" spans="7:22" ht="15.75" customHeight="1" x14ac:dyDescent="0.2"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</row>
    <row r="328" spans="7:22" ht="15.75" customHeight="1" x14ac:dyDescent="0.2"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</row>
    <row r="329" spans="7:22" ht="15.75" customHeight="1" x14ac:dyDescent="0.2"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</row>
    <row r="330" spans="7:22" ht="15.75" customHeight="1" x14ac:dyDescent="0.2"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</row>
    <row r="331" spans="7:22" ht="15.75" customHeight="1" x14ac:dyDescent="0.2"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</row>
    <row r="332" spans="7:22" ht="15.75" customHeight="1" x14ac:dyDescent="0.2"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</row>
    <row r="333" spans="7:22" ht="15.75" customHeight="1" x14ac:dyDescent="0.2"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</row>
    <row r="334" spans="7:22" ht="15.75" customHeight="1" x14ac:dyDescent="0.2"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</row>
    <row r="335" spans="7:22" ht="15.75" customHeight="1" x14ac:dyDescent="0.2"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</row>
    <row r="336" spans="7:22" ht="15.75" customHeight="1" x14ac:dyDescent="0.2"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</row>
    <row r="337" spans="7:22" ht="15.75" customHeight="1" x14ac:dyDescent="0.2"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</row>
    <row r="338" spans="7:22" ht="15.75" customHeight="1" x14ac:dyDescent="0.2"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</row>
    <row r="339" spans="7:22" ht="15.75" customHeight="1" x14ac:dyDescent="0.2"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</row>
    <row r="340" spans="7:22" ht="15.75" customHeight="1" x14ac:dyDescent="0.2"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</row>
    <row r="341" spans="7:22" ht="15.75" customHeight="1" x14ac:dyDescent="0.2"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</row>
    <row r="342" spans="7:22" ht="15.75" customHeight="1" x14ac:dyDescent="0.2"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</row>
    <row r="343" spans="7:22" ht="15.75" customHeight="1" x14ac:dyDescent="0.2"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</row>
    <row r="344" spans="7:22" ht="15.75" customHeight="1" x14ac:dyDescent="0.2"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</row>
    <row r="345" spans="7:22" ht="15.75" customHeight="1" x14ac:dyDescent="0.2"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</row>
    <row r="346" spans="7:22" ht="15.75" customHeight="1" x14ac:dyDescent="0.2"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</row>
    <row r="347" spans="7:22" ht="15.75" customHeight="1" x14ac:dyDescent="0.2"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</row>
    <row r="348" spans="7:22" ht="15.75" customHeight="1" x14ac:dyDescent="0.2"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</row>
    <row r="349" spans="7:22" ht="15.75" customHeight="1" x14ac:dyDescent="0.2"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</row>
    <row r="350" spans="7:22" ht="15.75" customHeight="1" x14ac:dyDescent="0.2"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</row>
    <row r="351" spans="7:22" ht="15.75" customHeight="1" x14ac:dyDescent="0.2"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</row>
    <row r="352" spans="7:22" ht="15.75" customHeight="1" x14ac:dyDescent="0.2"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</row>
    <row r="353" spans="7:22" ht="15.75" customHeight="1" x14ac:dyDescent="0.2"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</row>
    <row r="354" spans="7:22" ht="15.75" customHeight="1" x14ac:dyDescent="0.2"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</row>
    <row r="355" spans="7:22" ht="15.75" customHeight="1" x14ac:dyDescent="0.2"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</row>
    <row r="356" spans="7:22" ht="15.75" customHeight="1" x14ac:dyDescent="0.2"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</row>
    <row r="357" spans="7:22" ht="15.75" customHeight="1" x14ac:dyDescent="0.2"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</row>
    <row r="358" spans="7:22" ht="15.75" customHeight="1" x14ac:dyDescent="0.2"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</row>
    <row r="359" spans="7:22" ht="15.75" customHeight="1" x14ac:dyDescent="0.2"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</row>
    <row r="360" spans="7:22" ht="15.75" customHeight="1" x14ac:dyDescent="0.2"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</row>
    <row r="361" spans="7:22" ht="15.75" customHeight="1" x14ac:dyDescent="0.2"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</row>
    <row r="362" spans="7:22" ht="15.75" customHeight="1" x14ac:dyDescent="0.2"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</row>
    <row r="363" spans="7:22" ht="15.75" customHeight="1" x14ac:dyDescent="0.2"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</row>
    <row r="364" spans="7:22" ht="15.75" customHeight="1" x14ac:dyDescent="0.2"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</row>
    <row r="365" spans="7:22" ht="15.75" customHeight="1" x14ac:dyDescent="0.2"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</row>
    <row r="366" spans="7:22" ht="15.75" customHeight="1" x14ac:dyDescent="0.2"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</row>
    <row r="367" spans="7:22" ht="15.75" customHeight="1" x14ac:dyDescent="0.2"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</row>
    <row r="368" spans="7:22" ht="15.75" customHeight="1" x14ac:dyDescent="0.2"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</row>
    <row r="369" spans="7:22" ht="15.75" customHeight="1" x14ac:dyDescent="0.2"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</row>
    <row r="370" spans="7:22" ht="15.75" customHeight="1" x14ac:dyDescent="0.2"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</row>
    <row r="371" spans="7:22" ht="15.75" customHeight="1" x14ac:dyDescent="0.2"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</row>
    <row r="372" spans="7:22" ht="15.75" customHeight="1" x14ac:dyDescent="0.2"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</row>
    <row r="373" spans="7:22" ht="15.75" customHeight="1" x14ac:dyDescent="0.2"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</row>
    <row r="374" spans="7:22" ht="15.75" customHeight="1" x14ac:dyDescent="0.2"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</row>
    <row r="375" spans="7:22" ht="15.75" customHeight="1" x14ac:dyDescent="0.2"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</row>
    <row r="376" spans="7:22" ht="15.75" customHeight="1" x14ac:dyDescent="0.2"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</row>
    <row r="377" spans="7:22" ht="15.75" customHeight="1" x14ac:dyDescent="0.2"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</row>
    <row r="378" spans="7:22" ht="15.75" customHeight="1" x14ac:dyDescent="0.2"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</row>
    <row r="379" spans="7:22" ht="15.75" customHeight="1" x14ac:dyDescent="0.2"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</row>
    <row r="380" spans="7:22" ht="15.75" customHeight="1" x14ac:dyDescent="0.2"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</row>
    <row r="381" spans="7:22" ht="15.75" customHeight="1" x14ac:dyDescent="0.2"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</row>
    <row r="382" spans="7:22" ht="15.75" customHeight="1" x14ac:dyDescent="0.2"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</row>
    <row r="383" spans="7:22" ht="15.75" customHeight="1" x14ac:dyDescent="0.2"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</row>
    <row r="384" spans="7:22" ht="15.75" customHeight="1" x14ac:dyDescent="0.2"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</row>
    <row r="385" spans="7:22" ht="15.75" customHeight="1" x14ac:dyDescent="0.2"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</row>
    <row r="386" spans="7:22" ht="15.75" customHeight="1" x14ac:dyDescent="0.2"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</row>
    <row r="387" spans="7:22" ht="15.75" customHeight="1" x14ac:dyDescent="0.2"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</row>
    <row r="388" spans="7:22" ht="15.75" customHeight="1" x14ac:dyDescent="0.2"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</row>
    <row r="389" spans="7:22" ht="15.75" customHeight="1" x14ac:dyDescent="0.2"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</row>
    <row r="390" spans="7:22" ht="15.75" customHeight="1" x14ac:dyDescent="0.2"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</row>
    <row r="391" spans="7:22" ht="15.75" customHeight="1" x14ac:dyDescent="0.2"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</row>
    <row r="392" spans="7:22" ht="15.75" customHeight="1" x14ac:dyDescent="0.2"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</row>
    <row r="393" spans="7:22" ht="15.75" customHeight="1" x14ac:dyDescent="0.2"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</row>
    <row r="394" spans="7:22" ht="15.75" customHeight="1" x14ac:dyDescent="0.2"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</row>
    <row r="395" spans="7:22" ht="15.75" customHeight="1" x14ac:dyDescent="0.2"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</row>
    <row r="396" spans="7:22" ht="15.75" customHeight="1" x14ac:dyDescent="0.2"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</row>
    <row r="397" spans="7:22" ht="15.75" customHeight="1" x14ac:dyDescent="0.2"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</row>
    <row r="398" spans="7:22" ht="15.75" customHeight="1" x14ac:dyDescent="0.2"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</row>
    <row r="399" spans="7:22" ht="15.75" customHeight="1" x14ac:dyDescent="0.2"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</row>
    <row r="400" spans="7:22" ht="15.75" customHeight="1" x14ac:dyDescent="0.2"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</row>
    <row r="401" spans="7:22" ht="15.75" customHeight="1" x14ac:dyDescent="0.2"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</row>
    <row r="402" spans="7:22" ht="15.75" customHeight="1" x14ac:dyDescent="0.2"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</row>
    <row r="403" spans="7:22" ht="15.75" customHeight="1" x14ac:dyDescent="0.2"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</row>
    <row r="404" spans="7:22" ht="15.75" customHeight="1" x14ac:dyDescent="0.2"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</row>
    <row r="405" spans="7:22" ht="15.75" customHeight="1" x14ac:dyDescent="0.2"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</row>
    <row r="406" spans="7:22" ht="15.75" customHeight="1" x14ac:dyDescent="0.2"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</row>
    <row r="407" spans="7:22" ht="15.75" customHeight="1" x14ac:dyDescent="0.2"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</row>
    <row r="408" spans="7:22" ht="15.75" customHeight="1" x14ac:dyDescent="0.2"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</row>
    <row r="409" spans="7:22" ht="15.75" customHeight="1" x14ac:dyDescent="0.2"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</row>
    <row r="410" spans="7:22" ht="15.75" customHeight="1" x14ac:dyDescent="0.2"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</row>
    <row r="411" spans="7:22" ht="15.75" customHeight="1" x14ac:dyDescent="0.2"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</row>
    <row r="412" spans="7:22" ht="15.75" customHeight="1" x14ac:dyDescent="0.2"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</row>
    <row r="413" spans="7:22" ht="15.75" customHeight="1" x14ac:dyDescent="0.2"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</row>
    <row r="414" spans="7:22" ht="15.75" customHeight="1" x14ac:dyDescent="0.2"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</row>
    <row r="415" spans="7:22" ht="15.75" customHeight="1" x14ac:dyDescent="0.2"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</row>
    <row r="416" spans="7:22" ht="15.75" customHeight="1" x14ac:dyDescent="0.2"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</row>
    <row r="417" spans="7:22" ht="15.75" customHeight="1" x14ac:dyDescent="0.2"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</row>
    <row r="418" spans="7:22" ht="15.75" customHeight="1" x14ac:dyDescent="0.2"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</row>
    <row r="419" spans="7:22" ht="15.75" customHeight="1" x14ac:dyDescent="0.2"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</row>
    <row r="420" spans="7:22" ht="15.75" customHeight="1" x14ac:dyDescent="0.2"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</row>
    <row r="421" spans="7:22" ht="15.75" customHeight="1" x14ac:dyDescent="0.2"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</row>
    <row r="422" spans="7:22" ht="15.75" customHeight="1" x14ac:dyDescent="0.2"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</row>
    <row r="423" spans="7:22" ht="15.75" customHeight="1" x14ac:dyDescent="0.2"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</row>
    <row r="424" spans="7:22" ht="15.75" customHeight="1" x14ac:dyDescent="0.2"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</row>
    <row r="425" spans="7:22" ht="15.75" customHeight="1" x14ac:dyDescent="0.2"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</row>
    <row r="426" spans="7:22" ht="15.75" customHeight="1" x14ac:dyDescent="0.2"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</row>
    <row r="427" spans="7:22" ht="15.75" customHeight="1" x14ac:dyDescent="0.2"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</row>
    <row r="428" spans="7:22" ht="15.75" customHeight="1" x14ac:dyDescent="0.2"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</row>
    <row r="429" spans="7:22" ht="15.75" customHeight="1" x14ac:dyDescent="0.2"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</row>
    <row r="430" spans="7:22" ht="15.75" customHeight="1" x14ac:dyDescent="0.2"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</row>
    <row r="431" spans="7:22" ht="15.75" customHeight="1" x14ac:dyDescent="0.2"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</row>
    <row r="432" spans="7:22" ht="15.75" customHeight="1" x14ac:dyDescent="0.2"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</row>
    <row r="433" spans="7:22" ht="15.75" customHeight="1" x14ac:dyDescent="0.2"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</row>
    <row r="434" spans="7:22" ht="15.75" customHeight="1" x14ac:dyDescent="0.2"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</row>
    <row r="435" spans="7:22" ht="15.75" customHeight="1" x14ac:dyDescent="0.2"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</row>
    <row r="436" spans="7:22" ht="15.75" customHeight="1" x14ac:dyDescent="0.2"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</row>
    <row r="437" spans="7:22" ht="15.75" customHeight="1" x14ac:dyDescent="0.2"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</row>
    <row r="438" spans="7:22" ht="15.75" customHeight="1" x14ac:dyDescent="0.2"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</row>
    <row r="439" spans="7:22" ht="15.75" customHeight="1" x14ac:dyDescent="0.2"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</row>
    <row r="440" spans="7:22" ht="15.75" customHeight="1" x14ac:dyDescent="0.2"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</row>
    <row r="441" spans="7:22" ht="15.75" customHeight="1" x14ac:dyDescent="0.2"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</row>
    <row r="442" spans="7:22" ht="15.75" customHeight="1" x14ac:dyDescent="0.2"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</row>
    <row r="443" spans="7:22" ht="15.75" customHeight="1" x14ac:dyDescent="0.2"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</row>
    <row r="444" spans="7:22" ht="15.75" customHeight="1" x14ac:dyDescent="0.2"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</row>
    <row r="445" spans="7:22" ht="15.75" customHeight="1" x14ac:dyDescent="0.2"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</row>
    <row r="446" spans="7:22" ht="15.75" customHeight="1" x14ac:dyDescent="0.2"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</row>
    <row r="447" spans="7:22" ht="15.75" customHeight="1" x14ac:dyDescent="0.2"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</row>
    <row r="448" spans="7:22" ht="15.75" customHeight="1" x14ac:dyDescent="0.2"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</row>
    <row r="449" spans="7:22" ht="15.75" customHeight="1" x14ac:dyDescent="0.2"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</row>
    <row r="450" spans="7:22" ht="15.75" customHeight="1" x14ac:dyDescent="0.2"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</row>
    <row r="451" spans="7:22" ht="15.75" customHeight="1" x14ac:dyDescent="0.2"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</row>
    <row r="452" spans="7:22" ht="15.75" customHeight="1" x14ac:dyDescent="0.2"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</row>
    <row r="453" spans="7:22" ht="15.75" customHeight="1" x14ac:dyDescent="0.2"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</row>
    <row r="454" spans="7:22" ht="15.75" customHeight="1" x14ac:dyDescent="0.2"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</row>
    <row r="455" spans="7:22" ht="15.75" customHeight="1" x14ac:dyDescent="0.2"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</row>
    <row r="456" spans="7:22" ht="15.75" customHeight="1" x14ac:dyDescent="0.2"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</row>
    <row r="457" spans="7:22" ht="15.75" customHeight="1" x14ac:dyDescent="0.2"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</row>
    <row r="458" spans="7:22" ht="15.75" customHeight="1" x14ac:dyDescent="0.2"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</row>
    <row r="459" spans="7:22" ht="15.75" customHeight="1" x14ac:dyDescent="0.2"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</row>
    <row r="460" spans="7:22" ht="15.75" customHeight="1" x14ac:dyDescent="0.2"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</row>
    <row r="461" spans="7:22" ht="15.75" customHeight="1" x14ac:dyDescent="0.2"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</row>
    <row r="462" spans="7:22" ht="15.75" customHeight="1" x14ac:dyDescent="0.2"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</row>
    <row r="463" spans="7:22" ht="15.75" customHeight="1" x14ac:dyDescent="0.2"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</row>
    <row r="464" spans="7:22" ht="15.75" customHeight="1" x14ac:dyDescent="0.2"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</row>
    <row r="465" spans="7:22" ht="15.75" customHeight="1" x14ac:dyDescent="0.2"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</row>
    <row r="466" spans="7:22" ht="15.75" customHeight="1" x14ac:dyDescent="0.2"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</row>
    <row r="467" spans="7:22" ht="15.75" customHeight="1" x14ac:dyDescent="0.2"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</row>
    <row r="468" spans="7:22" ht="15.75" customHeight="1" x14ac:dyDescent="0.2"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</row>
    <row r="469" spans="7:22" ht="15.75" customHeight="1" x14ac:dyDescent="0.2"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</row>
    <row r="470" spans="7:22" ht="15.75" customHeight="1" x14ac:dyDescent="0.2"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</row>
    <row r="471" spans="7:22" ht="15.75" customHeight="1" x14ac:dyDescent="0.2"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</row>
    <row r="472" spans="7:22" ht="15.75" customHeight="1" x14ac:dyDescent="0.2"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</row>
    <row r="473" spans="7:22" ht="15.75" customHeight="1" x14ac:dyDescent="0.2"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</row>
    <row r="474" spans="7:22" ht="15.75" customHeight="1" x14ac:dyDescent="0.2"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</row>
    <row r="475" spans="7:22" ht="15.75" customHeight="1" x14ac:dyDescent="0.2"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</row>
    <row r="476" spans="7:22" ht="15.75" customHeight="1" x14ac:dyDescent="0.2"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</row>
    <row r="477" spans="7:22" ht="15.75" customHeight="1" x14ac:dyDescent="0.2"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</row>
    <row r="478" spans="7:22" ht="15.75" customHeight="1" x14ac:dyDescent="0.2"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</row>
    <row r="479" spans="7:22" ht="15.75" customHeight="1" x14ac:dyDescent="0.2"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</row>
    <row r="480" spans="7:22" ht="15.75" customHeight="1" x14ac:dyDescent="0.2"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</row>
    <row r="481" spans="7:22" ht="15.75" customHeight="1" x14ac:dyDescent="0.2"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</row>
    <row r="482" spans="7:22" ht="15.75" customHeight="1" x14ac:dyDescent="0.2"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</row>
    <row r="483" spans="7:22" ht="15.75" customHeight="1" x14ac:dyDescent="0.2"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</row>
    <row r="484" spans="7:22" ht="15.75" customHeight="1" x14ac:dyDescent="0.2"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</row>
    <row r="485" spans="7:22" ht="15.75" customHeight="1" x14ac:dyDescent="0.2"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</row>
    <row r="486" spans="7:22" ht="15.75" customHeight="1" x14ac:dyDescent="0.2"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</row>
    <row r="487" spans="7:22" ht="15.75" customHeight="1" x14ac:dyDescent="0.2"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</row>
    <row r="488" spans="7:22" ht="15.75" customHeight="1" x14ac:dyDescent="0.2"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</row>
    <row r="489" spans="7:22" ht="15.75" customHeight="1" x14ac:dyDescent="0.2"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</row>
    <row r="490" spans="7:22" ht="15.75" customHeight="1" x14ac:dyDescent="0.2"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</row>
    <row r="491" spans="7:22" ht="15.75" customHeight="1" x14ac:dyDescent="0.2"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</row>
    <row r="492" spans="7:22" ht="15.75" customHeight="1" x14ac:dyDescent="0.2"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</row>
    <row r="493" spans="7:22" ht="15.75" customHeight="1" x14ac:dyDescent="0.2"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</row>
    <row r="494" spans="7:22" ht="15.75" customHeight="1" x14ac:dyDescent="0.2"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</row>
    <row r="495" spans="7:22" ht="15.75" customHeight="1" x14ac:dyDescent="0.2"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</row>
    <row r="496" spans="7:22" ht="15.75" customHeight="1" x14ac:dyDescent="0.2"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</row>
    <row r="497" spans="7:22" ht="15.75" customHeight="1" x14ac:dyDescent="0.2"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</row>
    <row r="498" spans="7:22" ht="15.75" customHeight="1" x14ac:dyDescent="0.2"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</row>
    <row r="499" spans="7:22" ht="15.75" customHeight="1" x14ac:dyDescent="0.2"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</row>
    <row r="500" spans="7:22" ht="15.75" customHeight="1" x14ac:dyDescent="0.2"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</row>
    <row r="501" spans="7:22" ht="15.75" customHeight="1" x14ac:dyDescent="0.2"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</row>
    <row r="502" spans="7:22" ht="15.75" customHeight="1" x14ac:dyDescent="0.2"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</row>
    <row r="503" spans="7:22" ht="15.75" customHeight="1" x14ac:dyDescent="0.2"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</row>
    <row r="504" spans="7:22" ht="15.75" customHeight="1" x14ac:dyDescent="0.2"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</row>
    <row r="505" spans="7:22" ht="15.75" customHeight="1" x14ac:dyDescent="0.2"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</row>
    <row r="506" spans="7:22" ht="15.75" customHeight="1" x14ac:dyDescent="0.2"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</row>
    <row r="507" spans="7:22" ht="15.75" customHeight="1" x14ac:dyDescent="0.2"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</row>
    <row r="508" spans="7:22" ht="15.75" customHeight="1" x14ac:dyDescent="0.2"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</row>
    <row r="509" spans="7:22" ht="15.75" customHeight="1" x14ac:dyDescent="0.2"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</row>
    <row r="510" spans="7:22" ht="15.75" customHeight="1" x14ac:dyDescent="0.2"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</row>
    <row r="511" spans="7:22" ht="15.75" customHeight="1" x14ac:dyDescent="0.2"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</row>
    <row r="512" spans="7:22" ht="15.75" customHeight="1" x14ac:dyDescent="0.2"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</row>
    <row r="513" spans="7:22" ht="15.75" customHeight="1" x14ac:dyDescent="0.2"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</row>
    <row r="514" spans="7:22" ht="15.75" customHeight="1" x14ac:dyDescent="0.2"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</row>
    <row r="515" spans="7:22" ht="15.75" customHeight="1" x14ac:dyDescent="0.2"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</row>
    <row r="516" spans="7:22" ht="15.75" customHeight="1" x14ac:dyDescent="0.2"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</row>
    <row r="517" spans="7:22" ht="15.75" customHeight="1" x14ac:dyDescent="0.2"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</row>
    <row r="518" spans="7:22" ht="15.75" customHeight="1" x14ac:dyDescent="0.2"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</row>
    <row r="519" spans="7:22" ht="15.75" customHeight="1" x14ac:dyDescent="0.2"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</row>
    <row r="520" spans="7:22" ht="15.75" customHeight="1" x14ac:dyDescent="0.2"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</row>
    <row r="521" spans="7:22" ht="15.75" customHeight="1" x14ac:dyDescent="0.2"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</row>
    <row r="522" spans="7:22" ht="15.75" customHeight="1" x14ac:dyDescent="0.2"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</row>
    <row r="523" spans="7:22" ht="15.75" customHeight="1" x14ac:dyDescent="0.2"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</row>
    <row r="524" spans="7:22" ht="15.75" customHeight="1" x14ac:dyDescent="0.2"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</row>
    <row r="525" spans="7:22" ht="15.75" customHeight="1" x14ac:dyDescent="0.2"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</row>
    <row r="526" spans="7:22" ht="15.75" customHeight="1" x14ac:dyDescent="0.2"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</row>
    <row r="527" spans="7:22" ht="15.75" customHeight="1" x14ac:dyDescent="0.2"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</row>
    <row r="528" spans="7:22" ht="15.75" customHeight="1" x14ac:dyDescent="0.2"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</row>
    <row r="529" spans="7:22" ht="15.75" customHeight="1" x14ac:dyDescent="0.2"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</row>
    <row r="530" spans="7:22" ht="15.75" customHeight="1" x14ac:dyDescent="0.2"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</row>
    <row r="531" spans="7:22" ht="15.75" customHeight="1" x14ac:dyDescent="0.2"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</row>
    <row r="532" spans="7:22" ht="15.75" customHeight="1" x14ac:dyDescent="0.2"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</row>
    <row r="533" spans="7:22" ht="15.75" customHeight="1" x14ac:dyDescent="0.2"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</row>
    <row r="534" spans="7:22" ht="15.75" customHeight="1" x14ac:dyDescent="0.2"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</row>
    <row r="535" spans="7:22" ht="15.75" customHeight="1" x14ac:dyDescent="0.2"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</row>
    <row r="536" spans="7:22" ht="15.75" customHeight="1" x14ac:dyDescent="0.2"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</row>
    <row r="537" spans="7:22" ht="15.75" customHeight="1" x14ac:dyDescent="0.2"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</row>
    <row r="538" spans="7:22" ht="15.75" customHeight="1" x14ac:dyDescent="0.2"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</row>
    <row r="539" spans="7:22" ht="15.75" customHeight="1" x14ac:dyDescent="0.2"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</row>
    <row r="540" spans="7:22" ht="15.75" customHeight="1" x14ac:dyDescent="0.2"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</row>
    <row r="541" spans="7:22" ht="15.75" customHeight="1" x14ac:dyDescent="0.2"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</row>
    <row r="542" spans="7:22" ht="15.75" customHeight="1" x14ac:dyDescent="0.2"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</row>
    <row r="543" spans="7:22" ht="15.75" customHeight="1" x14ac:dyDescent="0.2"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</row>
    <row r="544" spans="7:22" ht="15.75" customHeight="1" x14ac:dyDescent="0.2"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</row>
    <row r="545" spans="7:22" ht="15.75" customHeight="1" x14ac:dyDescent="0.2"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</row>
    <row r="546" spans="7:22" ht="15.75" customHeight="1" x14ac:dyDescent="0.2"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</row>
    <row r="547" spans="7:22" ht="15.75" customHeight="1" x14ac:dyDescent="0.2"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</row>
    <row r="548" spans="7:22" ht="15.75" customHeight="1" x14ac:dyDescent="0.2"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</row>
    <row r="549" spans="7:22" ht="15.75" customHeight="1" x14ac:dyDescent="0.2"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</row>
    <row r="550" spans="7:22" ht="15.75" customHeight="1" x14ac:dyDescent="0.2"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</row>
    <row r="551" spans="7:22" ht="15.75" customHeight="1" x14ac:dyDescent="0.2"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</row>
    <row r="552" spans="7:22" ht="15.75" customHeight="1" x14ac:dyDescent="0.2"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</row>
    <row r="553" spans="7:22" ht="15.75" customHeight="1" x14ac:dyDescent="0.2"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</row>
    <row r="554" spans="7:22" ht="15.75" customHeight="1" x14ac:dyDescent="0.2"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</row>
    <row r="555" spans="7:22" ht="15.75" customHeight="1" x14ac:dyDescent="0.2"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</row>
    <row r="556" spans="7:22" ht="15.75" customHeight="1" x14ac:dyDescent="0.2"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</row>
    <row r="557" spans="7:22" ht="15.75" customHeight="1" x14ac:dyDescent="0.2"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</row>
    <row r="558" spans="7:22" ht="15.75" customHeight="1" x14ac:dyDescent="0.2"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</row>
    <row r="559" spans="7:22" ht="15.75" customHeight="1" x14ac:dyDescent="0.2"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</row>
    <row r="560" spans="7:22" ht="15.75" customHeight="1" x14ac:dyDescent="0.2"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</row>
    <row r="561" spans="7:22" ht="15.75" customHeight="1" x14ac:dyDescent="0.2"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</row>
    <row r="562" spans="7:22" ht="15.75" customHeight="1" x14ac:dyDescent="0.2"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</row>
    <row r="563" spans="7:22" ht="15.75" customHeight="1" x14ac:dyDescent="0.2"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</row>
    <row r="564" spans="7:22" ht="15.75" customHeight="1" x14ac:dyDescent="0.2"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</row>
    <row r="565" spans="7:22" ht="15.75" customHeight="1" x14ac:dyDescent="0.2"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</row>
    <row r="566" spans="7:22" ht="15.75" customHeight="1" x14ac:dyDescent="0.2"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</row>
    <row r="567" spans="7:22" ht="15.75" customHeight="1" x14ac:dyDescent="0.2"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</row>
    <row r="568" spans="7:22" ht="15.75" customHeight="1" x14ac:dyDescent="0.2"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</row>
    <row r="569" spans="7:22" ht="15.75" customHeight="1" x14ac:dyDescent="0.2"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</row>
    <row r="570" spans="7:22" ht="15.75" customHeight="1" x14ac:dyDescent="0.2"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</row>
    <row r="571" spans="7:22" ht="15.75" customHeight="1" x14ac:dyDescent="0.2"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</row>
    <row r="572" spans="7:22" ht="15.75" customHeight="1" x14ac:dyDescent="0.2"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</row>
    <row r="573" spans="7:22" ht="15.75" customHeight="1" x14ac:dyDescent="0.2"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</row>
    <row r="574" spans="7:22" ht="15.75" customHeight="1" x14ac:dyDescent="0.2"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</row>
    <row r="575" spans="7:22" ht="15.75" customHeight="1" x14ac:dyDescent="0.2"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</row>
    <row r="576" spans="7:22" ht="15.75" customHeight="1" x14ac:dyDescent="0.2"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</row>
    <row r="577" spans="7:22" ht="15.75" customHeight="1" x14ac:dyDescent="0.2"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</row>
    <row r="578" spans="7:22" ht="15.75" customHeight="1" x14ac:dyDescent="0.2"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</row>
    <row r="579" spans="7:22" ht="15.75" customHeight="1" x14ac:dyDescent="0.2"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</row>
    <row r="580" spans="7:22" ht="15.75" customHeight="1" x14ac:dyDescent="0.2"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</row>
    <row r="581" spans="7:22" ht="15.75" customHeight="1" x14ac:dyDescent="0.2"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</row>
    <row r="582" spans="7:22" ht="15.75" customHeight="1" x14ac:dyDescent="0.2"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</row>
    <row r="583" spans="7:22" ht="15.75" customHeight="1" x14ac:dyDescent="0.2"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</row>
    <row r="584" spans="7:22" ht="15.75" customHeight="1" x14ac:dyDescent="0.2"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</row>
    <row r="585" spans="7:22" ht="15.75" customHeight="1" x14ac:dyDescent="0.2"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</row>
    <row r="586" spans="7:22" ht="15.75" customHeight="1" x14ac:dyDescent="0.2"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</row>
    <row r="587" spans="7:22" ht="15.75" customHeight="1" x14ac:dyDescent="0.2"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</row>
    <row r="588" spans="7:22" ht="15.75" customHeight="1" x14ac:dyDescent="0.2"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</row>
    <row r="589" spans="7:22" ht="15.75" customHeight="1" x14ac:dyDescent="0.2"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</row>
    <row r="590" spans="7:22" ht="15.75" customHeight="1" x14ac:dyDescent="0.2"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</row>
    <row r="591" spans="7:22" ht="15.75" customHeight="1" x14ac:dyDescent="0.2"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</row>
    <row r="592" spans="7:22" ht="15.75" customHeight="1" x14ac:dyDescent="0.2"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</row>
    <row r="593" spans="7:22" ht="15.75" customHeight="1" x14ac:dyDescent="0.2"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</row>
    <row r="594" spans="7:22" ht="15.75" customHeight="1" x14ac:dyDescent="0.2"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</row>
    <row r="595" spans="7:22" ht="15.75" customHeight="1" x14ac:dyDescent="0.2"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</row>
    <row r="596" spans="7:22" ht="15.75" customHeight="1" x14ac:dyDescent="0.2"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</row>
    <row r="597" spans="7:22" ht="15.75" customHeight="1" x14ac:dyDescent="0.2"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</row>
    <row r="598" spans="7:22" ht="15.75" customHeight="1" x14ac:dyDescent="0.2"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</row>
    <row r="599" spans="7:22" ht="15.75" customHeight="1" x14ac:dyDescent="0.2"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</row>
    <row r="600" spans="7:22" ht="15.75" customHeight="1" x14ac:dyDescent="0.2"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</row>
    <row r="601" spans="7:22" ht="15.75" customHeight="1" x14ac:dyDescent="0.2"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</row>
    <row r="602" spans="7:22" ht="15.75" customHeight="1" x14ac:dyDescent="0.2"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</row>
    <row r="603" spans="7:22" ht="15.75" customHeight="1" x14ac:dyDescent="0.2"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</row>
    <row r="604" spans="7:22" ht="15.75" customHeight="1" x14ac:dyDescent="0.2"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</row>
    <row r="605" spans="7:22" ht="15.75" customHeight="1" x14ac:dyDescent="0.2"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</row>
    <row r="606" spans="7:22" ht="15.75" customHeight="1" x14ac:dyDescent="0.2"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</row>
    <row r="607" spans="7:22" ht="15.75" customHeight="1" x14ac:dyDescent="0.2"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</row>
    <row r="608" spans="7:22" ht="15.75" customHeight="1" x14ac:dyDescent="0.2"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</row>
    <row r="609" spans="7:22" ht="15.75" customHeight="1" x14ac:dyDescent="0.2"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</row>
    <row r="610" spans="7:22" ht="15.75" customHeight="1" x14ac:dyDescent="0.2"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</row>
    <row r="611" spans="7:22" ht="15.75" customHeight="1" x14ac:dyDescent="0.2"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</row>
    <row r="612" spans="7:22" ht="15.75" customHeight="1" x14ac:dyDescent="0.2"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</row>
    <row r="613" spans="7:22" ht="15.75" customHeight="1" x14ac:dyDescent="0.2"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</row>
    <row r="614" spans="7:22" ht="15.75" customHeight="1" x14ac:dyDescent="0.2"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</row>
    <row r="615" spans="7:22" ht="15.75" customHeight="1" x14ac:dyDescent="0.2"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</row>
    <row r="616" spans="7:22" ht="15.75" customHeight="1" x14ac:dyDescent="0.2"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</row>
    <row r="617" spans="7:22" ht="15.75" customHeight="1" x14ac:dyDescent="0.2"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</row>
    <row r="618" spans="7:22" ht="15.75" customHeight="1" x14ac:dyDescent="0.2"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</row>
  </sheetData>
  <mergeCells count="311">
    <mergeCell ref="F79:J79"/>
    <mergeCell ref="AI68:AL68"/>
    <mergeCell ref="AA69:AF69"/>
    <mergeCell ref="AG69:AL69"/>
    <mergeCell ref="AC75:AJ75"/>
    <mergeCell ref="AA66:AF66"/>
    <mergeCell ref="AG66:AL66"/>
    <mergeCell ref="AC67:AF67"/>
    <mergeCell ref="AI67:AL67"/>
    <mergeCell ref="A66:B66"/>
    <mergeCell ref="C66:V66"/>
    <mergeCell ref="W66:X66"/>
    <mergeCell ref="Y66:Z66"/>
    <mergeCell ref="F78:J78"/>
    <mergeCell ref="AC78:AJ78"/>
    <mergeCell ref="AG62:AL62"/>
    <mergeCell ref="AA63:AF63"/>
    <mergeCell ref="AG63:AL63"/>
    <mergeCell ref="AA64:AF64"/>
    <mergeCell ref="AG64:AL64"/>
    <mergeCell ref="AA65:AF65"/>
    <mergeCell ref="AG65:AL65"/>
    <mergeCell ref="A64:B64"/>
    <mergeCell ref="C64:V64"/>
    <mergeCell ref="A65:B65"/>
    <mergeCell ref="C65:V65"/>
    <mergeCell ref="W65:X65"/>
    <mergeCell ref="Y65:Z65"/>
    <mergeCell ref="W64:X64"/>
    <mergeCell ref="Y64:Z64"/>
    <mergeCell ref="A63:B63"/>
    <mergeCell ref="C63:V63"/>
    <mergeCell ref="W63:X63"/>
    <mergeCell ref="Y63:Z63"/>
    <mergeCell ref="A62:B62"/>
    <mergeCell ref="C62:V62"/>
    <mergeCell ref="W62:X62"/>
    <mergeCell ref="Y62:Z62"/>
    <mergeCell ref="AA62:AF62"/>
    <mergeCell ref="AG58:AL58"/>
    <mergeCell ref="AA59:AF59"/>
    <mergeCell ref="AG59:AL59"/>
    <mergeCell ref="AA60:AF60"/>
    <mergeCell ref="AG60:AL60"/>
    <mergeCell ref="AA61:AF61"/>
    <mergeCell ref="AG61:AL61"/>
    <mergeCell ref="A60:B60"/>
    <mergeCell ref="C60:V60"/>
    <mergeCell ref="A61:B61"/>
    <mergeCell ref="C61:V61"/>
    <mergeCell ref="W61:X61"/>
    <mergeCell ref="Y61:Z61"/>
    <mergeCell ref="W60:X60"/>
    <mergeCell ref="Y60:Z60"/>
    <mergeCell ref="A59:B59"/>
    <mergeCell ref="C59:V59"/>
    <mergeCell ref="W59:X59"/>
    <mergeCell ref="Y59:Z59"/>
    <mergeCell ref="A58:B58"/>
    <mergeCell ref="C58:V58"/>
    <mergeCell ref="W58:X58"/>
    <mergeCell ref="Y58:Z58"/>
    <mergeCell ref="AA58:AF58"/>
    <mergeCell ref="AG54:AL54"/>
    <mergeCell ref="AA55:AF55"/>
    <mergeCell ref="AG55:AL55"/>
    <mergeCell ref="AA56:AF56"/>
    <mergeCell ref="AG56:AL56"/>
    <mergeCell ref="AA57:AF57"/>
    <mergeCell ref="AG57:AL57"/>
    <mergeCell ref="A56:B56"/>
    <mergeCell ref="C56:V56"/>
    <mergeCell ref="A57:B57"/>
    <mergeCell ref="C57:V57"/>
    <mergeCell ref="W57:X57"/>
    <mergeCell ref="Y57:Z57"/>
    <mergeCell ref="W56:X56"/>
    <mergeCell ref="Y56:Z56"/>
    <mergeCell ref="A55:B55"/>
    <mergeCell ref="C55:V55"/>
    <mergeCell ref="W55:X55"/>
    <mergeCell ref="Y55:Z55"/>
    <mergeCell ref="A54:B54"/>
    <mergeCell ref="C54:V54"/>
    <mergeCell ref="W54:X54"/>
    <mergeCell ref="Y54:Z54"/>
    <mergeCell ref="AA54:AF54"/>
    <mergeCell ref="AG50:AL50"/>
    <mergeCell ref="AA51:AF51"/>
    <mergeCell ref="AG51:AL51"/>
    <mergeCell ref="AA52:AF52"/>
    <mergeCell ref="AG52:AL52"/>
    <mergeCell ref="AA53:AF53"/>
    <mergeCell ref="AG53:AL53"/>
    <mergeCell ref="A52:B52"/>
    <mergeCell ref="C52:V52"/>
    <mergeCell ref="A53:B53"/>
    <mergeCell ref="C53:V53"/>
    <mergeCell ref="W53:X53"/>
    <mergeCell ref="Y53:Z53"/>
    <mergeCell ref="W52:X52"/>
    <mergeCell ref="Y52:Z52"/>
    <mergeCell ref="A51:B51"/>
    <mergeCell ref="C51:V51"/>
    <mergeCell ref="W51:X51"/>
    <mergeCell ref="Y51:Z51"/>
    <mergeCell ref="A50:B50"/>
    <mergeCell ref="C50:V50"/>
    <mergeCell ref="W50:X50"/>
    <mergeCell ref="Y50:Z50"/>
    <mergeCell ref="AA50:AF50"/>
    <mergeCell ref="AG46:AL46"/>
    <mergeCell ref="AA47:AF47"/>
    <mergeCell ref="AG47:AL47"/>
    <mergeCell ref="AA48:AF48"/>
    <mergeCell ref="AG48:AL48"/>
    <mergeCell ref="AA49:AF49"/>
    <mergeCell ref="AG49:AL49"/>
    <mergeCell ref="A48:B48"/>
    <mergeCell ref="C48:V48"/>
    <mergeCell ref="A49:B49"/>
    <mergeCell ref="C49:V49"/>
    <mergeCell ref="W49:X49"/>
    <mergeCell ref="Y49:Z49"/>
    <mergeCell ref="W48:X48"/>
    <mergeCell ref="Y48:Z48"/>
    <mergeCell ref="A47:B47"/>
    <mergeCell ref="C47:V47"/>
    <mergeCell ref="W47:X47"/>
    <mergeCell ref="Y47:Z47"/>
    <mergeCell ref="A46:B46"/>
    <mergeCell ref="C46:V46"/>
    <mergeCell ref="W46:X46"/>
    <mergeCell ref="Y46:Z46"/>
    <mergeCell ref="AA46:AF46"/>
    <mergeCell ref="AA44:AF44"/>
    <mergeCell ref="AG44:AL44"/>
    <mergeCell ref="AA45:AF45"/>
    <mergeCell ref="AG45:AL45"/>
    <mergeCell ref="A44:B44"/>
    <mergeCell ref="C44:V44"/>
    <mergeCell ref="A45:B45"/>
    <mergeCell ref="C45:V45"/>
    <mergeCell ref="W45:X45"/>
    <mergeCell ref="Y45:Z45"/>
    <mergeCell ref="W44:X44"/>
    <mergeCell ref="Y44:Z44"/>
    <mergeCell ref="AA34:AF34"/>
    <mergeCell ref="AG34:AL34"/>
    <mergeCell ref="AC35:AF35"/>
    <mergeCell ref="AI35:AL35"/>
    <mergeCell ref="A34:B34"/>
    <mergeCell ref="C34:V34"/>
    <mergeCell ref="W34:X34"/>
    <mergeCell ref="Y34:Z34"/>
    <mergeCell ref="A43:B43"/>
    <mergeCell ref="C43:V43"/>
    <mergeCell ref="W43:X43"/>
    <mergeCell ref="Y43:Z43"/>
    <mergeCell ref="A42:B42"/>
    <mergeCell ref="C42:V42"/>
    <mergeCell ref="W42:X42"/>
    <mergeCell ref="Y42:Z42"/>
    <mergeCell ref="AA42:AF42"/>
    <mergeCell ref="AG42:AL42"/>
    <mergeCell ref="AA43:AF43"/>
    <mergeCell ref="AG43:AL43"/>
    <mergeCell ref="AG30:AL30"/>
    <mergeCell ref="AA31:AF31"/>
    <mergeCell ref="AG31:AL31"/>
    <mergeCell ref="AA32:AF32"/>
    <mergeCell ref="AG32:AL32"/>
    <mergeCell ref="AA33:AF33"/>
    <mergeCell ref="AG33:AL33"/>
    <mergeCell ref="A32:B32"/>
    <mergeCell ref="C32:V32"/>
    <mergeCell ref="A33:B33"/>
    <mergeCell ref="C33:V33"/>
    <mergeCell ref="W33:X33"/>
    <mergeCell ref="Y33:Z33"/>
    <mergeCell ref="W32:X32"/>
    <mergeCell ref="Y32:Z32"/>
    <mergeCell ref="A31:B31"/>
    <mergeCell ref="C31:V31"/>
    <mergeCell ref="W31:X31"/>
    <mergeCell ref="Y31:Z31"/>
    <mergeCell ref="A30:B30"/>
    <mergeCell ref="C30:V30"/>
    <mergeCell ref="W30:X30"/>
    <mergeCell ref="Y30:Z30"/>
    <mergeCell ref="AA30:AF30"/>
    <mergeCell ref="AG26:AL26"/>
    <mergeCell ref="AA27:AF27"/>
    <mergeCell ref="AG27:AL27"/>
    <mergeCell ref="AA28:AF28"/>
    <mergeCell ref="AG28:AL28"/>
    <mergeCell ref="AA29:AF29"/>
    <mergeCell ref="AG29:AL29"/>
    <mergeCell ref="A28:B28"/>
    <mergeCell ref="C28:V28"/>
    <mergeCell ref="A29:B29"/>
    <mergeCell ref="C29:V29"/>
    <mergeCell ref="W29:X29"/>
    <mergeCell ref="Y29:Z29"/>
    <mergeCell ref="W28:X28"/>
    <mergeCell ref="Y28:Z28"/>
    <mergeCell ref="A27:B27"/>
    <mergeCell ref="C27:V27"/>
    <mergeCell ref="W27:X27"/>
    <mergeCell ref="Y27:Z27"/>
    <mergeCell ref="A26:B26"/>
    <mergeCell ref="C26:V26"/>
    <mergeCell ref="W26:X26"/>
    <mergeCell ref="Y26:Z26"/>
    <mergeCell ref="AA26:AF26"/>
    <mergeCell ref="AG22:AL22"/>
    <mergeCell ref="AA23:AF23"/>
    <mergeCell ref="AG23:AL23"/>
    <mergeCell ref="AA24:AF24"/>
    <mergeCell ref="AG24:AL24"/>
    <mergeCell ref="AA25:AF25"/>
    <mergeCell ref="AG25:AL25"/>
    <mergeCell ref="A24:B24"/>
    <mergeCell ref="C24:V24"/>
    <mergeCell ref="A25:B25"/>
    <mergeCell ref="C25:V25"/>
    <mergeCell ref="W25:X25"/>
    <mergeCell ref="Y25:Z25"/>
    <mergeCell ref="W24:X24"/>
    <mergeCell ref="Y24:Z24"/>
    <mergeCell ref="A23:B23"/>
    <mergeCell ref="C23:V23"/>
    <mergeCell ref="W23:X23"/>
    <mergeCell ref="Y23:Z23"/>
    <mergeCell ref="A22:B22"/>
    <mergeCell ref="C22:V22"/>
    <mergeCell ref="W22:X22"/>
    <mergeCell ref="Y22:Z22"/>
    <mergeCell ref="AA22:AF22"/>
    <mergeCell ref="AG18:AL18"/>
    <mergeCell ref="AA19:AF19"/>
    <mergeCell ref="AG19:AL19"/>
    <mergeCell ref="AA20:AF20"/>
    <mergeCell ref="AG20:AL20"/>
    <mergeCell ref="AA21:AF21"/>
    <mergeCell ref="AG21:AL21"/>
    <mergeCell ref="A20:B20"/>
    <mergeCell ref="C20:V20"/>
    <mergeCell ref="A21:B21"/>
    <mergeCell ref="C21:V21"/>
    <mergeCell ref="W21:X21"/>
    <mergeCell ref="Y21:Z21"/>
    <mergeCell ref="W20:X20"/>
    <mergeCell ref="Y20:Z20"/>
    <mergeCell ref="A19:B19"/>
    <mergeCell ref="C19:V19"/>
    <mergeCell ref="W19:X19"/>
    <mergeCell ref="Y19:Z19"/>
    <mergeCell ref="A18:B18"/>
    <mergeCell ref="C18:V18"/>
    <mergeCell ref="W18:X18"/>
    <mergeCell ref="Y18:Z18"/>
    <mergeCell ref="AA18:AF18"/>
    <mergeCell ref="AA17:AF17"/>
    <mergeCell ref="AG17:AL17"/>
    <mergeCell ref="A16:B16"/>
    <mergeCell ref="C16:V16"/>
    <mergeCell ref="A17:B17"/>
    <mergeCell ref="C17:V17"/>
    <mergeCell ref="W17:X17"/>
    <mergeCell ref="Y17:Z17"/>
    <mergeCell ref="W16:X16"/>
    <mergeCell ref="Y16:Z16"/>
    <mergeCell ref="A14:B14"/>
    <mergeCell ref="C14:V14"/>
    <mergeCell ref="W14:X14"/>
    <mergeCell ref="Y14:Z14"/>
    <mergeCell ref="AA14:AF14"/>
    <mergeCell ref="AG14:AL14"/>
    <mergeCell ref="A13:B13"/>
    <mergeCell ref="W13:X13"/>
    <mergeCell ref="AA16:AF16"/>
    <mergeCell ref="AG16:AL16"/>
    <mergeCell ref="A15:B15"/>
    <mergeCell ref="C15:V15"/>
    <mergeCell ref="W15:X15"/>
    <mergeCell ref="Y15:Z15"/>
    <mergeCell ref="AA15:AF15"/>
    <mergeCell ref="AG15:AL15"/>
    <mergeCell ref="Y13:Z13"/>
    <mergeCell ref="AG1:AL1"/>
    <mergeCell ref="Z4:AL4"/>
    <mergeCell ref="A8:AL8"/>
    <mergeCell ref="A9:AL9"/>
    <mergeCell ref="A1:U1"/>
    <mergeCell ref="A2:U2"/>
    <mergeCell ref="A3:U3"/>
    <mergeCell ref="A4:U4"/>
    <mergeCell ref="A5:U5"/>
    <mergeCell ref="AA11:AL11"/>
    <mergeCell ref="A12:B12"/>
    <mergeCell ref="W12:X12"/>
    <mergeCell ref="Y12:Z12"/>
    <mergeCell ref="AA12:AF12"/>
    <mergeCell ref="AG12:AL12"/>
    <mergeCell ref="A11:B11"/>
    <mergeCell ref="C11:V13"/>
    <mergeCell ref="W11:X11"/>
    <mergeCell ref="Y11:Z11"/>
    <mergeCell ref="AA13:AF13"/>
    <mergeCell ref="AG13:AL13"/>
  </mergeCells>
  <phoneticPr fontId="2" type="noConversion"/>
  <pageMargins left="0.75" right="0.75" top="1" bottom="1" header="0.5" footer="0.5"/>
  <headerFooter alignWithMargins="0"/>
  <ignoredErrors>
    <ignoredError sqref="A26 A33:B34 A44:B59 A60:B6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226"/>
  <sheetViews>
    <sheetView workbookViewId="0">
      <selection activeCell="A10" sqref="A10"/>
    </sheetView>
  </sheetViews>
  <sheetFormatPr defaultColWidth="2.7109375" defaultRowHeight="12.75" x14ac:dyDescent="0.2"/>
  <cols>
    <col min="1" max="4" width="2.7109375" style="3" customWidth="1"/>
    <col min="5" max="5" width="3" style="3" customWidth="1"/>
    <col min="6" max="20" width="2.7109375" style="3"/>
    <col min="21" max="21" width="4.7109375" style="3" bestFit="1" customWidth="1"/>
    <col min="22" max="16384" width="2.7109375" style="3"/>
  </cols>
  <sheetData>
    <row r="1" spans="1:69" ht="15" customHeight="1" x14ac:dyDescent="0.2">
      <c r="A1" s="245" t="s">
        <v>570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AV1" s="250" t="s">
        <v>546</v>
      </c>
      <c r="AW1" s="250"/>
      <c r="AX1" s="250"/>
      <c r="AY1" s="250"/>
      <c r="AZ1" s="250"/>
      <c r="BA1" s="250"/>
    </row>
    <row r="2" spans="1:69" x14ac:dyDescent="0.2">
      <c r="A2" s="245" t="s">
        <v>580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AV2" s="31"/>
      <c r="AW2" s="31"/>
      <c r="AX2" s="31"/>
      <c r="AY2" s="31"/>
      <c r="AZ2" s="31"/>
    </row>
    <row r="3" spans="1:69" ht="15" customHeight="1" x14ac:dyDescent="0.2">
      <c r="A3" s="245" t="s">
        <v>571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</row>
    <row r="4" spans="1:69" x14ac:dyDescent="0.2">
      <c r="A4" s="249" t="s">
        <v>566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AN4" s="403"/>
      <c r="AO4" s="403"/>
      <c r="AP4" s="403"/>
      <c r="AQ4" s="403"/>
      <c r="AR4" s="403"/>
      <c r="AS4" s="403"/>
      <c r="AT4" s="403"/>
      <c r="AU4" s="403"/>
      <c r="AV4" s="403"/>
      <c r="AW4" s="403"/>
      <c r="AX4" s="403"/>
      <c r="AY4" s="403"/>
      <c r="AZ4" s="403"/>
    </row>
    <row r="5" spans="1:69" ht="15" x14ac:dyDescent="0.2">
      <c r="A5" s="249" t="s">
        <v>556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  <c r="T5" s="246"/>
      <c r="U5" s="246"/>
      <c r="V5" s="33"/>
      <c r="W5" s="33"/>
      <c r="X5" s="33"/>
      <c r="Y5" s="33"/>
      <c r="Z5" s="33"/>
      <c r="AA5" s="33"/>
      <c r="AB5" s="33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</row>
    <row r="6" spans="1:69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AC6" s="35"/>
      <c r="AD6" s="35"/>
      <c r="AE6" s="35"/>
      <c r="AF6" s="35"/>
      <c r="AP6" s="643"/>
      <c r="AQ6" s="643"/>
      <c r="AR6" s="643"/>
      <c r="AS6" s="643"/>
      <c r="AT6" s="643"/>
      <c r="AU6" s="643"/>
      <c r="AV6" s="643"/>
      <c r="AW6" s="643"/>
      <c r="AX6" s="643"/>
      <c r="AY6" s="643"/>
      <c r="AZ6" s="643"/>
    </row>
    <row r="8" spans="1:69" ht="23.25" customHeight="1" x14ac:dyDescent="0.25">
      <c r="A8" s="259" t="s">
        <v>456</v>
      </c>
      <c r="B8" s="259"/>
      <c r="C8" s="259"/>
      <c r="D8" s="259"/>
      <c r="E8" s="259"/>
      <c r="F8" s="259"/>
      <c r="G8" s="259"/>
      <c r="H8" s="259"/>
      <c r="I8" s="259"/>
      <c r="J8" s="259"/>
      <c r="K8" s="259"/>
      <c r="L8" s="259"/>
      <c r="M8" s="259"/>
      <c r="N8" s="259"/>
      <c r="O8" s="259"/>
      <c r="P8" s="259"/>
      <c r="Q8" s="259"/>
      <c r="R8" s="259"/>
      <c r="S8" s="259"/>
      <c r="T8" s="259"/>
      <c r="U8" s="259"/>
      <c r="V8" s="259"/>
      <c r="W8" s="259"/>
      <c r="X8" s="259"/>
      <c r="Y8" s="259"/>
      <c r="Z8" s="259"/>
      <c r="AA8" s="259"/>
      <c r="AB8" s="259"/>
      <c r="AC8" s="259"/>
      <c r="AD8" s="259"/>
      <c r="AE8" s="259"/>
      <c r="AF8" s="259"/>
      <c r="AG8" s="259"/>
      <c r="AH8" s="259"/>
      <c r="AI8" s="259"/>
      <c r="AJ8" s="259"/>
      <c r="AK8" s="259"/>
      <c r="AL8" s="259"/>
      <c r="AM8" s="259"/>
      <c r="AN8" s="259"/>
      <c r="AO8" s="259"/>
      <c r="AP8" s="259"/>
      <c r="AQ8" s="259"/>
      <c r="AR8" s="259"/>
      <c r="AS8" s="259"/>
      <c r="AT8" s="259"/>
      <c r="AU8" s="259"/>
      <c r="AV8" s="259"/>
      <c r="AW8" s="259"/>
      <c r="AX8" s="259"/>
      <c r="AY8" s="259"/>
      <c r="AZ8" s="259"/>
    </row>
    <row r="9" spans="1:69" ht="21" customHeight="1" x14ac:dyDescent="0.2">
      <c r="A9" s="597" t="s">
        <v>589</v>
      </c>
      <c r="B9" s="597"/>
      <c r="C9" s="597"/>
      <c r="D9" s="597"/>
      <c r="E9" s="597"/>
      <c r="F9" s="597"/>
      <c r="G9" s="597"/>
      <c r="H9" s="597"/>
      <c r="I9" s="597"/>
      <c r="J9" s="597"/>
      <c r="K9" s="597"/>
      <c r="L9" s="597"/>
      <c r="M9" s="597"/>
      <c r="N9" s="597"/>
      <c r="O9" s="597"/>
      <c r="P9" s="597"/>
      <c r="Q9" s="597"/>
      <c r="R9" s="597"/>
      <c r="S9" s="597"/>
      <c r="T9" s="597"/>
      <c r="U9" s="597"/>
      <c r="V9" s="597"/>
      <c r="W9" s="597"/>
      <c r="X9" s="597"/>
      <c r="Y9" s="597"/>
      <c r="Z9" s="597"/>
      <c r="AA9" s="597"/>
      <c r="AB9" s="597"/>
      <c r="AC9" s="597"/>
      <c r="AD9" s="597"/>
      <c r="AE9" s="597"/>
      <c r="AF9" s="597"/>
      <c r="AG9" s="597"/>
      <c r="AH9" s="597"/>
      <c r="AI9" s="597"/>
      <c r="AJ9" s="597"/>
      <c r="AK9" s="597"/>
      <c r="AL9" s="597"/>
      <c r="AM9" s="597"/>
      <c r="AN9" s="597"/>
      <c r="AO9" s="597"/>
      <c r="AP9" s="597"/>
      <c r="AQ9" s="597"/>
      <c r="AR9" s="597"/>
      <c r="AS9" s="597"/>
      <c r="AT9" s="597"/>
      <c r="AU9" s="597"/>
      <c r="AV9" s="597"/>
      <c r="AW9" s="597"/>
      <c r="AX9" s="597"/>
      <c r="AY9" s="597"/>
      <c r="AZ9" s="597"/>
    </row>
    <row r="10" spans="1:69" ht="15" customHeight="1" x14ac:dyDescent="0.3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618"/>
      <c r="AR10" s="653"/>
      <c r="AS10" s="653"/>
      <c r="AT10" s="653"/>
      <c r="AU10" s="653"/>
      <c r="AV10" s="653"/>
      <c r="AW10" s="653"/>
      <c r="AX10" s="619"/>
      <c r="AY10" s="36"/>
    </row>
    <row r="11" spans="1:69" ht="15" customHeight="1" x14ac:dyDescent="0.3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</row>
    <row r="12" spans="1:69" ht="15" customHeight="1" x14ac:dyDescent="0.2">
      <c r="A12" s="3" t="e">
        <f>Firma&amp;", "&amp;Sjedište</f>
        <v>#REF!</v>
      </c>
      <c r="U12" s="30"/>
      <c r="BO12" s="647" t="s">
        <v>457</v>
      </c>
      <c r="BP12" s="647"/>
      <c r="BQ12" s="647"/>
    </row>
    <row r="13" spans="1:69" ht="15" customHeight="1" x14ac:dyDescent="0.2">
      <c r="A13" s="648"/>
      <c r="B13" s="649"/>
      <c r="C13" s="650" t="s">
        <v>458</v>
      </c>
      <c r="D13" s="648"/>
      <c r="E13" s="648"/>
      <c r="F13" s="648"/>
      <c r="G13" s="648"/>
      <c r="H13" s="648"/>
      <c r="I13" s="648"/>
      <c r="J13" s="648"/>
      <c r="K13" s="648"/>
      <c r="L13" s="648"/>
      <c r="M13" s="648"/>
      <c r="N13" s="648"/>
      <c r="O13" s="648"/>
      <c r="P13" s="648"/>
      <c r="Q13" s="648"/>
      <c r="R13" s="648"/>
      <c r="S13" s="648"/>
      <c r="T13" s="648"/>
      <c r="U13" s="37"/>
      <c r="V13" s="651" t="s">
        <v>459</v>
      </c>
      <c r="W13" s="652"/>
      <c r="X13" s="652"/>
      <c r="Y13" s="652"/>
      <c r="Z13" s="652"/>
      <c r="AA13" s="652"/>
      <c r="AB13" s="652"/>
      <c r="AC13" s="652"/>
      <c r="AD13" s="652"/>
      <c r="AE13" s="652"/>
      <c r="AF13" s="652"/>
      <c r="AG13" s="652"/>
      <c r="AH13" s="652"/>
      <c r="AI13" s="652"/>
      <c r="AJ13" s="652"/>
      <c r="AK13" s="652"/>
      <c r="AL13" s="652"/>
      <c r="AM13" s="652"/>
      <c r="AN13" s="652"/>
      <c r="AO13" s="652"/>
      <c r="AP13" s="652"/>
      <c r="AQ13" s="652"/>
      <c r="AR13" s="652"/>
      <c r="AS13" s="652"/>
      <c r="AT13" s="652"/>
      <c r="AU13" s="652"/>
      <c r="AV13" s="652"/>
      <c r="AW13" s="652"/>
      <c r="AX13" s="652"/>
      <c r="AY13" s="652"/>
      <c r="AZ13" s="652"/>
      <c r="BA13" s="652"/>
      <c r="BB13" s="652"/>
      <c r="BC13" s="652"/>
      <c r="BD13" s="652"/>
      <c r="BE13" s="652"/>
      <c r="BF13" s="38"/>
      <c r="BG13" s="39"/>
      <c r="BH13" s="39"/>
      <c r="BI13" s="39"/>
      <c r="BJ13" s="39"/>
      <c r="BK13" s="39"/>
      <c r="BL13" s="38"/>
      <c r="BM13" s="39"/>
      <c r="BN13" s="39"/>
      <c r="BO13" s="39"/>
      <c r="BP13" s="39"/>
      <c r="BQ13" s="40"/>
    </row>
    <row r="14" spans="1:69" ht="15" customHeight="1" x14ac:dyDescent="0.2">
      <c r="A14" s="644"/>
      <c r="B14" s="645"/>
      <c r="C14" s="646" t="s">
        <v>458</v>
      </c>
      <c r="D14" s="644"/>
      <c r="E14" s="644"/>
      <c r="F14" s="644"/>
      <c r="G14" s="644"/>
      <c r="H14" s="644"/>
      <c r="I14" s="644"/>
      <c r="J14" s="644"/>
      <c r="K14" s="644"/>
      <c r="L14" s="644"/>
      <c r="M14" s="644"/>
      <c r="N14" s="644"/>
      <c r="O14" s="644"/>
      <c r="P14" s="644"/>
      <c r="Q14" s="644"/>
      <c r="R14" s="644"/>
      <c r="S14" s="644"/>
      <c r="T14" s="644"/>
      <c r="U14" s="41" t="s">
        <v>460</v>
      </c>
      <c r="V14" s="644" t="s">
        <v>461</v>
      </c>
      <c r="W14" s="644"/>
      <c r="X14" s="644"/>
      <c r="Y14" s="644"/>
      <c r="Z14" s="644"/>
      <c r="AA14" s="644"/>
      <c r="AB14" s="644" t="s">
        <v>462</v>
      </c>
      <c r="AC14" s="644"/>
      <c r="AD14" s="644"/>
      <c r="AE14" s="644"/>
      <c r="AF14" s="644"/>
      <c r="AG14" s="644"/>
      <c r="AH14" s="644" t="s">
        <v>463</v>
      </c>
      <c r="AI14" s="644"/>
      <c r="AJ14" s="644"/>
      <c r="AK14" s="644"/>
      <c r="AL14" s="644"/>
      <c r="AM14" s="644"/>
      <c r="AN14" s="644" t="s">
        <v>464</v>
      </c>
      <c r="AO14" s="644"/>
      <c r="AP14" s="644"/>
      <c r="AQ14" s="644"/>
      <c r="AR14" s="644"/>
      <c r="AS14" s="644"/>
      <c r="AT14" s="644" t="s">
        <v>465</v>
      </c>
      <c r="AU14" s="644"/>
      <c r="AV14" s="644"/>
      <c r="AW14" s="644"/>
      <c r="AX14" s="644"/>
      <c r="AY14" s="644"/>
      <c r="AZ14" s="644"/>
      <c r="BA14" s="644"/>
      <c r="BB14" s="644"/>
      <c r="BC14" s="644"/>
      <c r="BD14" s="644"/>
      <c r="BE14" s="645"/>
      <c r="BF14" s="654"/>
      <c r="BG14" s="655"/>
      <c r="BH14" s="655"/>
      <c r="BI14" s="655"/>
      <c r="BJ14" s="655"/>
      <c r="BK14" s="655"/>
      <c r="BL14" s="654"/>
      <c r="BM14" s="655"/>
      <c r="BN14" s="655"/>
      <c r="BO14" s="655"/>
      <c r="BP14" s="655"/>
      <c r="BQ14" s="656"/>
    </row>
    <row r="15" spans="1:69" x14ac:dyDescent="0.2">
      <c r="A15" s="644"/>
      <c r="B15" s="645"/>
      <c r="C15" s="646" t="s">
        <v>466</v>
      </c>
      <c r="D15" s="644"/>
      <c r="E15" s="644"/>
      <c r="F15" s="644"/>
      <c r="G15" s="644"/>
      <c r="H15" s="644"/>
      <c r="I15" s="644"/>
      <c r="J15" s="644"/>
      <c r="K15" s="644"/>
      <c r="L15" s="644"/>
      <c r="M15" s="644"/>
      <c r="N15" s="644"/>
      <c r="O15" s="644"/>
      <c r="P15" s="644"/>
      <c r="Q15" s="644"/>
      <c r="R15" s="644"/>
      <c r="S15" s="644"/>
      <c r="T15" s="644"/>
      <c r="U15" s="41" t="s">
        <v>467</v>
      </c>
      <c r="V15" s="644" t="s">
        <v>468</v>
      </c>
      <c r="W15" s="644"/>
      <c r="X15" s="644"/>
      <c r="Y15" s="644"/>
      <c r="Z15" s="644"/>
      <c r="AA15" s="644"/>
      <c r="AB15" s="644" t="s">
        <v>469</v>
      </c>
      <c r="AC15" s="644"/>
      <c r="AD15" s="644"/>
      <c r="AE15" s="644"/>
      <c r="AF15" s="644"/>
      <c r="AG15" s="644"/>
      <c r="AH15" s="644" t="s">
        <v>470</v>
      </c>
      <c r="AI15" s="644"/>
      <c r="AJ15" s="644"/>
      <c r="AK15" s="644"/>
      <c r="AL15" s="644"/>
      <c r="AM15" s="644"/>
      <c r="AN15" s="644" t="s">
        <v>471</v>
      </c>
      <c r="AO15" s="644"/>
      <c r="AP15" s="644"/>
      <c r="AQ15" s="644"/>
      <c r="AR15" s="644"/>
      <c r="AS15" s="644"/>
      <c r="AT15" s="644" t="s">
        <v>472</v>
      </c>
      <c r="AU15" s="644"/>
      <c r="AV15" s="644"/>
      <c r="AW15" s="644"/>
      <c r="AX15" s="644"/>
      <c r="AY15" s="644"/>
      <c r="AZ15" s="644" t="s">
        <v>473</v>
      </c>
      <c r="BA15" s="644"/>
      <c r="BB15" s="644"/>
      <c r="BC15" s="644"/>
      <c r="BD15" s="644"/>
      <c r="BE15" s="645"/>
      <c r="BF15" s="654" t="s">
        <v>474</v>
      </c>
      <c r="BG15" s="655"/>
      <c r="BH15" s="655"/>
      <c r="BI15" s="655"/>
      <c r="BJ15" s="655"/>
      <c r="BK15" s="656"/>
      <c r="BL15" s="654" t="s">
        <v>475</v>
      </c>
      <c r="BM15" s="655"/>
      <c r="BN15" s="655"/>
      <c r="BO15" s="655"/>
      <c r="BP15" s="655"/>
      <c r="BQ15" s="656"/>
    </row>
    <row r="16" spans="1:69" x14ac:dyDescent="0.2">
      <c r="A16" s="657"/>
      <c r="B16" s="658"/>
      <c r="C16" s="659"/>
      <c r="D16" s="657"/>
      <c r="E16" s="657"/>
      <c r="F16" s="657"/>
      <c r="G16" s="657"/>
      <c r="H16" s="657"/>
      <c r="I16" s="657"/>
      <c r="J16" s="657"/>
      <c r="K16" s="657"/>
      <c r="L16" s="657"/>
      <c r="M16" s="657"/>
      <c r="N16" s="657"/>
      <c r="O16" s="657"/>
      <c r="P16" s="657"/>
      <c r="Q16" s="657"/>
      <c r="R16" s="657"/>
      <c r="S16" s="657"/>
      <c r="T16" s="657"/>
      <c r="U16" s="42" t="s">
        <v>3</v>
      </c>
      <c r="V16" s="657" t="s">
        <v>476</v>
      </c>
      <c r="W16" s="657"/>
      <c r="X16" s="657"/>
      <c r="Y16" s="657"/>
      <c r="Z16" s="657"/>
      <c r="AA16" s="657"/>
      <c r="AB16" s="657" t="s">
        <v>477</v>
      </c>
      <c r="AC16" s="657"/>
      <c r="AD16" s="657"/>
      <c r="AE16" s="657"/>
      <c r="AF16" s="657"/>
      <c r="AG16" s="657"/>
      <c r="AH16" s="657" t="s">
        <v>478</v>
      </c>
      <c r="AI16" s="657"/>
      <c r="AJ16" s="657"/>
      <c r="AK16" s="657"/>
      <c r="AL16" s="657"/>
      <c r="AM16" s="657"/>
      <c r="AN16" s="657" t="s">
        <v>479</v>
      </c>
      <c r="AO16" s="657"/>
      <c r="AP16" s="657"/>
      <c r="AQ16" s="657"/>
      <c r="AR16" s="657"/>
      <c r="AS16" s="657"/>
      <c r="AT16" s="657" t="s">
        <v>480</v>
      </c>
      <c r="AU16" s="657"/>
      <c r="AV16" s="657"/>
      <c r="AW16" s="657"/>
      <c r="AX16" s="657"/>
      <c r="AY16" s="657"/>
      <c r="AZ16" s="657" t="s">
        <v>481</v>
      </c>
      <c r="BA16" s="657"/>
      <c r="BB16" s="657"/>
      <c r="BC16" s="657"/>
      <c r="BD16" s="657"/>
      <c r="BE16" s="658"/>
      <c r="BF16" s="660"/>
      <c r="BG16" s="661"/>
      <c r="BH16" s="661"/>
      <c r="BI16" s="661"/>
      <c r="BJ16" s="661"/>
      <c r="BK16" s="661"/>
      <c r="BL16" s="660" t="s">
        <v>482</v>
      </c>
      <c r="BM16" s="661"/>
      <c r="BN16" s="661"/>
      <c r="BO16" s="661"/>
      <c r="BP16" s="661"/>
      <c r="BQ16" s="662"/>
    </row>
    <row r="17" spans="1:69" x14ac:dyDescent="0.2">
      <c r="A17" s="672"/>
      <c r="B17" s="673"/>
      <c r="C17" s="674">
        <v>1</v>
      </c>
      <c r="D17" s="672"/>
      <c r="E17" s="672"/>
      <c r="F17" s="672"/>
      <c r="G17" s="672"/>
      <c r="H17" s="672"/>
      <c r="I17" s="672"/>
      <c r="J17" s="672"/>
      <c r="K17" s="672"/>
      <c r="L17" s="672"/>
      <c r="M17" s="672"/>
      <c r="N17" s="672"/>
      <c r="O17" s="672"/>
      <c r="P17" s="672"/>
      <c r="Q17" s="672"/>
      <c r="R17" s="672"/>
      <c r="S17" s="672"/>
      <c r="T17" s="672"/>
      <c r="U17" s="43">
        <v>2</v>
      </c>
      <c r="V17" s="424">
        <v>3</v>
      </c>
      <c r="W17" s="424"/>
      <c r="X17" s="424"/>
      <c r="Y17" s="424"/>
      <c r="Z17" s="424"/>
      <c r="AA17" s="424"/>
      <c r="AB17" s="424">
        <v>9</v>
      </c>
      <c r="AC17" s="424"/>
      <c r="AD17" s="424"/>
      <c r="AE17" s="424"/>
      <c r="AF17" s="424"/>
      <c r="AG17" s="424"/>
      <c r="AH17" s="424">
        <v>5</v>
      </c>
      <c r="AI17" s="424"/>
      <c r="AJ17" s="424"/>
      <c r="AK17" s="424"/>
      <c r="AL17" s="424"/>
      <c r="AM17" s="424"/>
      <c r="AN17" s="424">
        <v>6</v>
      </c>
      <c r="AO17" s="424"/>
      <c r="AP17" s="424"/>
      <c r="AQ17" s="424"/>
      <c r="AR17" s="424"/>
      <c r="AS17" s="424"/>
      <c r="AT17" s="424">
        <v>7</v>
      </c>
      <c r="AU17" s="424"/>
      <c r="AV17" s="424"/>
      <c r="AW17" s="424"/>
      <c r="AX17" s="424"/>
      <c r="AY17" s="424"/>
      <c r="AZ17" s="424">
        <v>8</v>
      </c>
      <c r="BA17" s="424"/>
      <c r="BB17" s="424"/>
      <c r="BC17" s="424"/>
      <c r="BD17" s="424"/>
      <c r="BE17" s="424"/>
      <c r="BF17" s="663">
        <v>9</v>
      </c>
      <c r="BG17" s="663"/>
      <c r="BH17" s="663"/>
      <c r="BI17" s="663"/>
      <c r="BJ17" s="663"/>
      <c r="BK17" s="663"/>
      <c r="BL17" s="663">
        <v>10</v>
      </c>
      <c r="BM17" s="663"/>
      <c r="BN17" s="663"/>
      <c r="BO17" s="663"/>
      <c r="BP17" s="663"/>
      <c r="BQ17" s="663"/>
    </row>
    <row r="18" spans="1:69" x14ac:dyDescent="0.2">
      <c r="A18" s="664" t="s">
        <v>280</v>
      </c>
      <c r="B18" s="665"/>
      <c r="C18" s="44" t="str">
        <f>"Stanje na dan 31/12/2016.godine"</f>
        <v>Stanje na dan 31/12/2016.godine</v>
      </c>
      <c r="D18" s="45"/>
      <c r="E18" s="45"/>
      <c r="F18" s="45"/>
      <c r="G18" s="45"/>
      <c r="H18" s="45"/>
      <c r="I18" s="45"/>
      <c r="J18" s="46"/>
      <c r="K18" s="39"/>
      <c r="L18" s="39"/>
      <c r="M18" s="39"/>
      <c r="N18" s="39"/>
      <c r="O18" s="39"/>
      <c r="P18" s="39"/>
      <c r="Q18" s="39"/>
      <c r="R18" s="39"/>
      <c r="S18" s="39"/>
      <c r="T18" s="40"/>
      <c r="U18" s="11">
        <v>901</v>
      </c>
      <c r="V18" s="666">
        <v>140000000</v>
      </c>
      <c r="W18" s="667"/>
      <c r="X18" s="667"/>
      <c r="Y18" s="667"/>
      <c r="Z18" s="667"/>
      <c r="AA18" s="668"/>
      <c r="AB18" s="666"/>
      <c r="AC18" s="667"/>
      <c r="AD18" s="667"/>
      <c r="AE18" s="667"/>
      <c r="AF18" s="667"/>
      <c r="AG18" s="668"/>
      <c r="AH18" s="666"/>
      <c r="AI18" s="667"/>
      <c r="AJ18" s="667"/>
      <c r="AK18" s="667"/>
      <c r="AL18" s="667"/>
      <c r="AM18" s="668"/>
      <c r="AN18" s="666">
        <v>15566679</v>
      </c>
      <c r="AO18" s="667"/>
      <c r="AP18" s="667"/>
      <c r="AQ18" s="667"/>
      <c r="AR18" s="667"/>
      <c r="AS18" s="668"/>
      <c r="AT18" s="666">
        <v>196261</v>
      </c>
      <c r="AU18" s="667"/>
      <c r="AV18" s="667"/>
      <c r="AW18" s="667"/>
      <c r="AX18" s="667"/>
      <c r="AY18" s="668"/>
      <c r="AZ18" s="666">
        <v>155762940</v>
      </c>
      <c r="BA18" s="667"/>
      <c r="BB18" s="667"/>
      <c r="BC18" s="667"/>
      <c r="BD18" s="667"/>
      <c r="BE18" s="668"/>
      <c r="BF18" s="669"/>
      <c r="BG18" s="670"/>
      <c r="BH18" s="670"/>
      <c r="BI18" s="670"/>
      <c r="BJ18" s="670"/>
      <c r="BK18" s="671"/>
      <c r="BL18" s="669">
        <v>155762940</v>
      </c>
      <c r="BM18" s="670"/>
      <c r="BN18" s="670"/>
      <c r="BO18" s="670"/>
      <c r="BP18" s="670"/>
      <c r="BQ18" s="671"/>
    </row>
    <row r="19" spans="1:69" x14ac:dyDescent="0.2">
      <c r="A19" s="675" t="s">
        <v>307</v>
      </c>
      <c r="B19" s="676"/>
      <c r="C19" s="677" t="s">
        <v>483</v>
      </c>
      <c r="D19" s="678"/>
      <c r="E19" s="678"/>
      <c r="F19" s="678"/>
      <c r="G19" s="678"/>
      <c r="H19" s="678"/>
      <c r="I19" s="678"/>
      <c r="J19" s="678"/>
      <c r="K19" s="678"/>
      <c r="L19" s="678"/>
      <c r="M19" s="678"/>
      <c r="N19" s="678"/>
      <c r="O19" s="678"/>
      <c r="P19" s="678"/>
      <c r="Q19" s="678"/>
      <c r="R19" s="678"/>
      <c r="S19" s="678"/>
      <c r="T19" s="678"/>
      <c r="U19" s="47">
        <v>902</v>
      </c>
      <c r="V19" s="679"/>
      <c r="W19" s="680"/>
      <c r="X19" s="680"/>
      <c r="Y19" s="680"/>
      <c r="Z19" s="680"/>
      <c r="AA19" s="681"/>
      <c r="AB19" s="679"/>
      <c r="AC19" s="680"/>
      <c r="AD19" s="680"/>
      <c r="AE19" s="680"/>
      <c r="AF19" s="680"/>
      <c r="AG19" s="681"/>
      <c r="AH19" s="679"/>
      <c r="AI19" s="680"/>
      <c r="AJ19" s="680"/>
      <c r="AK19" s="680"/>
      <c r="AL19" s="680"/>
      <c r="AM19" s="681"/>
      <c r="AN19" s="679"/>
      <c r="AO19" s="680"/>
      <c r="AP19" s="680"/>
      <c r="AQ19" s="680"/>
      <c r="AR19" s="680"/>
      <c r="AS19" s="681"/>
      <c r="AT19" s="679"/>
      <c r="AU19" s="680"/>
      <c r="AV19" s="680"/>
      <c r="AW19" s="680"/>
      <c r="AX19" s="680"/>
      <c r="AY19" s="681"/>
      <c r="AZ19" s="679"/>
      <c r="BA19" s="680"/>
      <c r="BB19" s="680"/>
      <c r="BC19" s="680"/>
      <c r="BD19" s="680"/>
      <c r="BE19" s="681"/>
      <c r="BF19" s="679"/>
      <c r="BG19" s="680"/>
      <c r="BH19" s="680"/>
      <c r="BI19" s="680"/>
      <c r="BJ19" s="680"/>
      <c r="BK19" s="681"/>
      <c r="BL19" s="679"/>
      <c r="BM19" s="680"/>
      <c r="BN19" s="680"/>
      <c r="BO19" s="680"/>
      <c r="BP19" s="680"/>
      <c r="BQ19" s="681"/>
    </row>
    <row r="20" spans="1:69" x14ac:dyDescent="0.2">
      <c r="A20" s="696" t="s">
        <v>336</v>
      </c>
      <c r="B20" s="697"/>
      <c r="C20" s="698" t="s">
        <v>484</v>
      </c>
      <c r="D20" s="699"/>
      <c r="E20" s="699"/>
      <c r="F20" s="699"/>
      <c r="G20" s="699"/>
      <c r="H20" s="699"/>
      <c r="I20" s="699"/>
      <c r="J20" s="699"/>
      <c r="K20" s="699"/>
      <c r="L20" s="699"/>
      <c r="M20" s="699"/>
      <c r="N20" s="699"/>
      <c r="O20" s="699"/>
      <c r="P20" s="699"/>
      <c r="Q20" s="699"/>
      <c r="R20" s="699"/>
      <c r="S20" s="699"/>
      <c r="T20" s="699"/>
      <c r="U20" s="48">
        <v>903</v>
      </c>
      <c r="V20" s="689"/>
      <c r="W20" s="690"/>
      <c r="X20" s="690"/>
      <c r="Y20" s="690"/>
      <c r="Z20" s="690"/>
      <c r="AA20" s="691"/>
      <c r="AB20" s="689"/>
      <c r="AC20" s="690"/>
      <c r="AD20" s="690"/>
      <c r="AE20" s="690"/>
      <c r="AF20" s="690"/>
      <c r="AG20" s="691"/>
      <c r="AH20" s="689"/>
      <c r="AI20" s="690"/>
      <c r="AJ20" s="690"/>
      <c r="AK20" s="690"/>
      <c r="AL20" s="690"/>
      <c r="AM20" s="691"/>
      <c r="AN20" s="689"/>
      <c r="AO20" s="690"/>
      <c r="AP20" s="690"/>
      <c r="AQ20" s="690"/>
      <c r="AR20" s="690"/>
      <c r="AS20" s="691"/>
      <c r="AT20" s="689"/>
      <c r="AU20" s="690"/>
      <c r="AV20" s="690"/>
      <c r="AW20" s="690"/>
      <c r="AX20" s="690"/>
      <c r="AY20" s="691"/>
      <c r="AZ20" s="689"/>
      <c r="BA20" s="690"/>
      <c r="BB20" s="690"/>
      <c r="BC20" s="690"/>
      <c r="BD20" s="690"/>
      <c r="BE20" s="691"/>
      <c r="BF20" s="689"/>
      <c r="BG20" s="690"/>
      <c r="BH20" s="690"/>
      <c r="BI20" s="690"/>
      <c r="BJ20" s="690"/>
      <c r="BK20" s="691"/>
      <c r="BL20" s="689"/>
      <c r="BM20" s="690"/>
      <c r="BN20" s="690"/>
      <c r="BO20" s="690"/>
      <c r="BP20" s="690"/>
      <c r="BQ20" s="691"/>
    </row>
    <row r="21" spans="1:69" x14ac:dyDescent="0.2">
      <c r="A21" s="664"/>
      <c r="B21" s="665"/>
      <c r="C21" s="692" t="str">
        <f>"Ponovno iskazano stanje na dan 31.12.2016.god."</f>
        <v>Ponovno iskazano stanje na dan 31.12.2016.god.</v>
      </c>
      <c r="D21" s="693"/>
      <c r="E21" s="693"/>
      <c r="F21" s="693"/>
      <c r="G21" s="693"/>
      <c r="H21" s="693"/>
      <c r="I21" s="693"/>
      <c r="J21" s="693"/>
      <c r="K21" s="693"/>
      <c r="L21" s="693"/>
      <c r="M21" s="693"/>
      <c r="N21" s="693"/>
      <c r="O21" s="693"/>
      <c r="P21" s="693"/>
      <c r="Q21" s="693"/>
      <c r="R21" s="693"/>
      <c r="S21" s="693"/>
      <c r="T21" s="693"/>
      <c r="U21" s="694">
        <v>904</v>
      </c>
      <c r="V21" s="669">
        <v>14000000</v>
      </c>
      <c r="W21" s="670"/>
      <c r="X21" s="670"/>
      <c r="Y21" s="670"/>
      <c r="Z21" s="670"/>
      <c r="AA21" s="671"/>
      <c r="AB21" s="669">
        <v>0</v>
      </c>
      <c r="AC21" s="670"/>
      <c r="AD21" s="670"/>
      <c r="AE21" s="670"/>
      <c r="AF21" s="670"/>
      <c r="AG21" s="671"/>
      <c r="AH21" s="669">
        <v>0</v>
      </c>
      <c r="AI21" s="670"/>
      <c r="AJ21" s="670"/>
      <c r="AK21" s="670"/>
      <c r="AL21" s="670"/>
      <c r="AM21" s="671"/>
      <c r="AN21" s="669">
        <v>15566679</v>
      </c>
      <c r="AO21" s="670"/>
      <c r="AP21" s="670"/>
      <c r="AQ21" s="670"/>
      <c r="AR21" s="670"/>
      <c r="AS21" s="671"/>
      <c r="AT21" s="669">
        <v>196261</v>
      </c>
      <c r="AU21" s="670"/>
      <c r="AV21" s="670"/>
      <c r="AW21" s="670"/>
      <c r="AX21" s="670"/>
      <c r="AY21" s="671"/>
      <c r="AZ21" s="669">
        <v>155762940</v>
      </c>
      <c r="BA21" s="670"/>
      <c r="BB21" s="670"/>
      <c r="BC21" s="670"/>
      <c r="BD21" s="670"/>
      <c r="BE21" s="671"/>
      <c r="BF21" s="669"/>
      <c r="BG21" s="670"/>
      <c r="BH21" s="670"/>
      <c r="BI21" s="670"/>
      <c r="BJ21" s="670"/>
      <c r="BK21" s="671"/>
      <c r="BL21" s="669">
        <v>155762940</v>
      </c>
      <c r="BM21" s="670"/>
      <c r="BN21" s="670"/>
      <c r="BO21" s="670"/>
      <c r="BP21" s="670"/>
      <c r="BQ21" s="671"/>
    </row>
    <row r="22" spans="1:69" x14ac:dyDescent="0.2">
      <c r="A22" s="685" t="s">
        <v>356</v>
      </c>
      <c r="B22" s="686"/>
      <c r="C22" s="687" t="str">
        <f>"odnosno 01.01.2017.g."&amp;" (901+902+903)"</f>
        <v>odnosno 01.01.2017.g. (901+902+903)</v>
      </c>
      <c r="D22" s="688"/>
      <c r="E22" s="688"/>
      <c r="F22" s="688"/>
      <c r="G22" s="688"/>
      <c r="H22" s="688"/>
      <c r="I22" s="688"/>
      <c r="J22" s="688"/>
      <c r="K22" s="688"/>
      <c r="L22" s="688"/>
      <c r="M22" s="688"/>
      <c r="N22" s="688"/>
      <c r="O22" s="688"/>
      <c r="P22" s="688"/>
      <c r="Q22" s="688"/>
      <c r="R22" s="688"/>
      <c r="S22" s="688"/>
      <c r="T22" s="688"/>
      <c r="U22" s="695"/>
      <c r="V22" s="682"/>
      <c r="W22" s="683"/>
      <c r="X22" s="683"/>
      <c r="Y22" s="683"/>
      <c r="Z22" s="683"/>
      <c r="AA22" s="684"/>
      <c r="AB22" s="682"/>
      <c r="AC22" s="683"/>
      <c r="AD22" s="683"/>
      <c r="AE22" s="683"/>
      <c r="AF22" s="683"/>
      <c r="AG22" s="684"/>
      <c r="AH22" s="682"/>
      <c r="AI22" s="683"/>
      <c r="AJ22" s="683"/>
      <c r="AK22" s="683"/>
      <c r="AL22" s="683"/>
      <c r="AM22" s="684"/>
      <c r="AN22" s="682"/>
      <c r="AO22" s="683"/>
      <c r="AP22" s="683"/>
      <c r="AQ22" s="683"/>
      <c r="AR22" s="683"/>
      <c r="AS22" s="684"/>
      <c r="AT22" s="682"/>
      <c r="AU22" s="683"/>
      <c r="AV22" s="683"/>
      <c r="AW22" s="683"/>
      <c r="AX22" s="683"/>
      <c r="AY22" s="684"/>
      <c r="AZ22" s="682"/>
      <c r="BA22" s="683"/>
      <c r="BB22" s="683"/>
      <c r="BC22" s="683"/>
      <c r="BD22" s="683"/>
      <c r="BE22" s="684"/>
      <c r="BF22" s="682"/>
      <c r="BG22" s="683"/>
      <c r="BH22" s="683"/>
      <c r="BI22" s="683"/>
      <c r="BJ22" s="683"/>
      <c r="BK22" s="684"/>
      <c r="BL22" s="682"/>
      <c r="BM22" s="683"/>
      <c r="BN22" s="683"/>
      <c r="BO22" s="683"/>
      <c r="BP22" s="683"/>
      <c r="BQ22" s="684"/>
    </row>
    <row r="23" spans="1:69" x14ac:dyDescent="0.2">
      <c r="A23" s="713" t="s">
        <v>358</v>
      </c>
      <c r="B23" s="714"/>
      <c r="C23" s="715" t="s">
        <v>485</v>
      </c>
      <c r="D23" s="716"/>
      <c r="E23" s="716"/>
      <c r="F23" s="716"/>
      <c r="G23" s="716"/>
      <c r="H23" s="716"/>
      <c r="I23" s="716"/>
      <c r="J23" s="716"/>
      <c r="K23" s="716"/>
      <c r="L23" s="716"/>
      <c r="M23" s="716"/>
      <c r="N23" s="716"/>
      <c r="O23" s="716"/>
      <c r="P23" s="716"/>
      <c r="Q23" s="716"/>
      <c r="R23" s="716"/>
      <c r="S23" s="716"/>
      <c r="T23" s="716"/>
      <c r="U23" s="49">
        <v>905</v>
      </c>
      <c r="V23" s="707"/>
      <c r="W23" s="708"/>
      <c r="X23" s="708"/>
      <c r="Y23" s="708"/>
      <c r="Z23" s="708"/>
      <c r="AA23" s="709"/>
      <c r="AB23" s="707"/>
      <c r="AC23" s="708"/>
      <c r="AD23" s="708"/>
      <c r="AE23" s="708"/>
      <c r="AF23" s="708"/>
      <c r="AG23" s="709"/>
      <c r="AH23" s="707"/>
      <c r="AI23" s="708"/>
      <c r="AJ23" s="708"/>
      <c r="AK23" s="708"/>
      <c r="AL23" s="708"/>
      <c r="AM23" s="709"/>
      <c r="AN23" s="707"/>
      <c r="AO23" s="708"/>
      <c r="AP23" s="708"/>
      <c r="AQ23" s="708"/>
      <c r="AR23" s="708"/>
      <c r="AS23" s="709"/>
      <c r="AT23" s="707"/>
      <c r="AU23" s="708"/>
      <c r="AV23" s="708"/>
      <c r="AW23" s="708"/>
      <c r="AX23" s="708"/>
      <c r="AY23" s="709"/>
      <c r="AZ23" s="710"/>
      <c r="BA23" s="711"/>
      <c r="BB23" s="711"/>
      <c r="BC23" s="711"/>
      <c r="BD23" s="711"/>
      <c r="BE23" s="712"/>
      <c r="BF23" s="679"/>
      <c r="BG23" s="680"/>
      <c r="BH23" s="680"/>
      <c r="BI23" s="680"/>
      <c r="BJ23" s="680"/>
      <c r="BK23" s="681"/>
      <c r="BL23" s="679"/>
      <c r="BM23" s="680"/>
      <c r="BN23" s="680"/>
      <c r="BO23" s="680"/>
      <c r="BP23" s="680"/>
      <c r="BQ23" s="681"/>
    </row>
    <row r="24" spans="1:69" x14ac:dyDescent="0.2">
      <c r="A24" s="700" t="s">
        <v>360</v>
      </c>
      <c r="B24" s="701"/>
      <c r="C24" s="702" t="s">
        <v>486</v>
      </c>
      <c r="D24" s="703"/>
      <c r="E24" s="703"/>
      <c r="F24" s="703"/>
      <c r="G24" s="703"/>
      <c r="H24" s="703"/>
      <c r="I24" s="703"/>
      <c r="J24" s="703"/>
      <c r="K24" s="703"/>
      <c r="L24" s="703"/>
      <c r="M24" s="703"/>
      <c r="N24" s="703"/>
      <c r="O24" s="703"/>
      <c r="P24" s="703"/>
      <c r="Q24" s="703"/>
      <c r="R24" s="703"/>
      <c r="S24" s="703"/>
      <c r="T24" s="703"/>
      <c r="U24" s="50">
        <v>906</v>
      </c>
      <c r="V24" s="704"/>
      <c r="W24" s="705"/>
      <c r="X24" s="705"/>
      <c r="Y24" s="705"/>
      <c r="Z24" s="705"/>
      <c r="AA24" s="706"/>
      <c r="AB24" s="704"/>
      <c r="AC24" s="705"/>
      <c r="AD24" s="705"/>
      <c r="AE24" s="705"/>
      <c r="AF24" s="705"/>
      <c r="AG24" s="706"/>
      <c r="AH24" s="704"/>
      <c r="AI24" s="705"/>
      <c r="AJ24" s="705"/>
      <c r="AK24" s="705"/>
      <c r="AL24" s="705"/>
      <c r="AM24" s="706"/>
      <c r="AN24" s="704"/>
      <c r="AO24" s="705"/>
      <c r="AP24" s="705"/>
      <c r="AQ24" s="705"/>
      <c r="AR24" s="705"/>
      <c r="AS24" s="706"/>
      <c r="AT24" s="704"/>
      <c r="AU24" s="705"/>
      <c r="AV24" s="705"/>
      <c r="AW24" s="705"/>
      <c r="AX24" s="705"/>
      <c r="AY24" s="705"/>
      <c r="AZ24" s="704"/>
      <c r="BA24" s="705"/>
      <c r="BB24" s="705"/>
      <c r="BC24" s="705"/>
      <c r="BD24" s="705"/>
      <c r="BE24" s="705"/>
      <c r="BF24" s="704"/>
      <c r="BG24" s="705"/>
      <c r="BH24" s="705"/>
      <c r="BI24" s="705"/>
      <c r="BJ24" s="705"/>
      <c r="BK24" s="705"/>
      <c r="BL24" s="704"/>
      <c r="BM24" s="705"/>
      <c r="BN24" s="705"/>
      <c r="BO24" s="705"/>
      <c r="BP24" s="705"/>
      <c r="BQ24" s="706"/>
    </row>
    <row r="25" spans="1:69" x14ac:dyDescent="0.2">
      <c r="A25" s="700" t="s">
        <v>362</v>
      </c>
      <c r="B25" s="701"/>
      <c r="C25" s="702" t="s">
        <v>487</v>
      </c>
      <c r="D25" s="703"/>
      <c r="E25" s="703"/>
      <c r="F25" s="703"/>
      <c r="G25" s="703"/>
      <c r="H25" s="703"/>
      <c r="I25" s="703"/>
      <c r="J25" s="703"/>
      <c r="K25" s="703"/>
      <c r="L25" s="703"/>
      <c r="M25" s="703"/>
      <c r="N25" s="703"/>
      <c r="O25" s="703"/>
      <c r="P25" s="703"/>
      <c r="Q25" s="703"/>
      <c r="R25" s="703"/>
      <c r="S25" s="703"/>
      <c r="T25" s="703"/>
      <c r="U25" s="50">
        <v>907</v>
      </c>
      <c r="V25" s="704"/>
      <c r="W25" s="705"/>
      <c r="X25" s="705"/>
      <c r="Y25" s="705"/>
      <c r="Z25" s="705"/>
      <c r="AA25" s="706"/>
      <c r="AB25" s="704"/>
      <c r="AC25" s="705"/>
      <c r="AD25" s="705"/>
      <c r="AE25" s="705"/>
      <c r="AF25" s="705"/>
      <c r="AG25" s="706"/>
      <c r="AH25" s="704"/>
      <c r="AI25" s="705"/>
      <c r="AJ25" s="705"/>
      <c r="AK25" s="705"/>
      <c r="AL25" s="705"/>
      <c r="AM25" s="706"/>
      <c r="AN25" s="704"/>
      <c r="AO25" s="705"/>
      <c r="AP25" s="705"/>
      <c r="AQ25" s="705"/>
      <c r="AR25" s="705"/>
      <c r="AS25" s="706"/>
      <c r="AT25" s="704"/>
      <c r="AU25" s="705"/>
      <c r="AV25" s="705"/>
      <c r="AW25" s="705"/>
      <c r="AX25" s="705"/>
      <c r="AY25" s="705"/>
      <c r="AZ25" s="704"/>
      <c r="BA25" s="705"/>
      <c r="BB25" s="705"/>
      <c r="BC25" s="705"/>
      <c r="BD25" s="705"/>
      <c r="BE25" s="705"/>
      <c r="BF25" s="704"/>
      <c r="BG25" s="705"/>
      <c r="BH25" s="705"/>
      <c r="BI25" s="705"/>
      <c r="BJ25" s="705"/>
      <c r="BK25" s="705"/>
      <c r="BL25" s="704"/>
      <c r="BM25" s="705"/>
      <c r="BN25" s="705"/>
      <c r="BO25" s="705"/>
      <c r="BP25" s="705"/>
      <c r="BQ25" s="706"/>
    </row>
    <row r="26" spans="1:69" x14ac:dyDescent="0.2">
      <c r="A26" s="700" t="s">
        <v>385</v>
      </c>
      <c r="B26" s="701"/>
      <c r="C26" s="702" t="s">
        <v>488</v>
      </c>
      <c r="D26" s="703"/>
      <c r="E26" s="703"/>
      <c r="F26" s="703"/>
      <c r="G26" s="703"/>
      <c r="H26" s="703"/>
      <c r="I26" s="703"/>
      <c r="J26" s="703"/>
      <c r="K26" s="703"/>
      <c r="L26" s="703"/>
      <c r="M26" s="703"/>
      <c r="N26" s="703"/>
      <c r="O26" s="703"/>
      <c r="P26" s="703"/>
      <c r="Q26" s="703"/>
      <c r="R26" s="703"/>
      <c r="S26" s="703"/>
      <c r="T26" s="703"/>
      <c r="U26" s="50">
        <v>908</v>
      </c>
      <c r="V26" s="704"/>
      <c r="W26" s="705"/>
      <c r="X26" s="705"/>
      <c r="Y26" s="705"/>
      <c r="Z26" s="705"/>
      <c r="AA26" s="706"/>
      <c r="AB26" s="704"/>
      <c r="AC26" s="705"/>
      <c r="AD26" s="705"/>
      <c r="AE26" s="705"/>
      <c r="AF26" s="705"/>
      <c r="AG26" s="706"/>
      <c r="AH26" s="704"/>
      <c r="AI26" s="705"/>
      <c r="AJ26" s="705"/>
      <c r="AK26" s="705"/>
      <c r="AL26" s="705"/>
      <c r="AM26" s="706"/>
      <c r="AN26" s="704"/>
      <c r="AO26" s="705"/>
      <c r="AP26" s="705"/>
      <c r="AQ26" s="705"/>
      <c r="AR26" s="705"/>
      <c r="AS26" s="706"/>
      <c r="AT26" s="704">
        <v>2620137</v>
      </c>
      <c r="AU26" s="705"/>
      <c r="AV26" s="705"/>
      <c r="AW26" s="705"/>
      <c r="AX26" s="705"/>
      <c r="AY26" s="706"/>
      <c r="AZ26" s="707">
        <v>2620137</v>
      </c>
      <c r="BA26" s="708"/>
      <c r="BB26" s="708"/>
      <c r="BC26" s="708"/>
      <c r="BD26" s="708"/>
      <c r="BE26" s="709"/>
      <c r="BF26" s="704"/>
      <c r="BG26" s="705"/>
      <c r="BH26" s="705"/>
      <c r="BI26" s="705"/>
      <c r="BJ26" s="705"/>
      <c r="BK26" s="706"/>
      <c r="BL26" s="704">
        <v>2620137</v>
      </c>
      <c r="BM26" s="705"/>
      <c r="BN26" s="705"/>
      <c r="BO26" s="705"/>
      <c r="BP26" s="705"/>
      <c r="BQ26" s="706"/>
    </row>
    <row r="27" spans="1:69" x14ac:dyDescent="0.2">
      <c r="A27" s="700" t="s">
        <v>387</v>
      </c>
      <c r="B27" s="701"/>
      <c r="C27" s="702" t="s">
        <v>489</v>
      </c>
      <c r="D27" s="703"/>
      <c r="E27" s="703"/>
      <c r="F27" s="703"/>
      <c r="G27" s="703"/>
      <c r="H27" s="703"/>
      <c r="I27" s="703"/>
      <c r="J27" s="703"/>
      <c r="K27" s="703"/>
      <c r="L27" s="703"/>
      <c r="M27" s="703"/>
      <c r="N27" s="703"/>
      <c r="O27" s="703"/>
      <c r="P27" s="703"/>
      <c r="Q27" s="703"/>
      <c r="R27" s="703"/>
      <c r="S27" s="703"/>
      <c r="T27" s="703"/>
      <c r="U27" s="50">
        <v>909</v>
      </c>
      <c r="V27" s="704"/>
      <c r="W27" s="705"/>
      <c r="X27" s="705"/>
      <c r="Y27" s="705"/>
      <c r="Z27" s="705"/>
      <c r="AA27" s="706"/>
      <c r="AB27" s="704"/>
      <c r="AC27" s="705"/>
      <c r="AD27" s="705"/>
      <c r="AE27" s="705"/>
      <c r="AF27" s="705"/>
      <c r="AG27" s="706"/>
      <c r="AH27" s="704"/>
      <c r="AI27" s="705"/>
      <c r="AJ27" s="705"/>
      <c r="AK27" s="705"/>
      <c r="AL27" s="705"/>
      <c r="AM27" s="706"/>
      <c r="AN27" s="704"/>
      <c r="AO27" s="705"/>
      <c r="AP27" s="705"/>
      <c r="AQ27" s="705"/>
      <c r="AR27" s="705"/>
      <c r="AS27" s="706"/>
      <c r="AT27" s="704"/>
      <c r="AU27" s="705"/>
      <c r="AV27" s="705"/>
      <c r="AW27" s="705"/>
      <c r="AX27" s="705"/>
      <c r="AY27" s="706"/>
      <c r="AZ27" s="704"/>
      <c r="BA27" s="705"/>
      <c r="BB27" s="705"/>
      <c r="BC27" s="705"/>
      <c r="BD27" s="705"/>
      <c r="BE27" s="706"/>
      <c r="BF27" s="704"/>
      <c r="BG27" s="705"/>
      <c r="BH27" s="705"/>
      <c r="BI27" s="705"/>
      <c r="BJ27" s="705"/>
      <c r="BK27" s="706"/>
      <c r="BL27" s="704"/>
      <c r="BM27" s="705"/>
      <c r="BN27" s="705"/>
      <c r="BO27" s="705"/>
      <c r="BP27" s="705"/>
      <c r="BQ27" s="706"/>
    </row>
    <row r="28" spans="1:69" x14ac:dyDescent="0.2">
      <c r="A28" s="700" t="s">
        <v>490</v>
      </c>
      <c r="B28" s="701"/>
      <c r="C28" s="702" t="s">
        <v>491</v>
      </c>
      <c r="D28" s="703"/>
      <c r="E28" s="703"/>
      <c r="F28" s="703"/>
      <c r="G28" s="703"/>
      <c r="H28" s="703"/>
      <c r="I28" s="703"/>
      <c r="J28" s="703"/>
      <c r="K28" s="703"/>
      <c r="L28" s="703"/>
      <c r="M28" s="703"/>
      <c r="N28" s="703"/>
      <c r="O28" s="703"/>
      <c r="P28" s="703"/>
      <c r="Q28" s="703"/>
      <c r="R28" s="703"/>
      <c r="S28" s="703"/>
      <c r="T28" s="703"/>
      <c r="U28" s="50">
        <v>910</v>
      </c>
      <c r="V28" s="704"/>
      <c r="W28" s="705"/>
      <c r="X28" s="705"/>
      <c r="Y28" s="705"/>
      <c r="Z28" s="705"/>
      <c r="AA28" s="706"/>
      <c r="AB28" s="704"/>
      <c r="AC28" s="705"/>
      <c r="AD28" s="705"/>
      <c r="AE28" s="705"/>
      <c r="AF28" s="705"/>
      <c r="AG28" s="706"/>
      <c r="AH28" s="704"/>
      <c r="AI28" s="705"/>
      <c r="AJ28" s="705"/>
      <c r="AK28" s="705"/>
      <c r="AL28" s="705"/>
      <c r="AM28" s="706"/>
      <c r="AN28" s="704"/>
      <c r="AO28" s="705"/>
      <c r="AP28" s="705"/>
      <c r="AQ28" s="705"/>
      <c r="AR28" s="705"/>
      <c r="AS28" s="706"/>
      <c r="AT28" s="704"/>
      <c r="AU28" s="705"/>
      <c r="AV28" s="705"/>
      <c r="AW28" s="705"/>
      <c r="AX28" s="705"/>
      <c r="AY28" s="706"/>
      <c r="AZ28" s="704"/>
      <c r="BA28" s="705"/>
      <c r="BB28" s="705"/>
      <c r="BC28" s="705"/>
      <c r="BD28" s="705"/>
      <c r="BE28" s="706"/>
      <c r="BF28" s="704"/>
      <c r="BG28" s="705"/>
      <c r="BH28" s="705"/>
      <c r="BI28" s="705"/>
      <c r="BJ28" s="705"/>
      <c r="BK28" s="706"/>
      <c r="BL28" s="704"/>
      <c r="BM28" s="705"/>
      <c r="BN28" s="705"/>
      <c r="BO28" s="705"/>
      <c r="BP28" s="705"/>
      <c r="BQ28" s="706"/>
    </row>
    <row r="29" spans="1:69" x14ac:dyDescent="0.2">
      <c r="A29" s="697" t="s">
        <v>391</v>
      </c>
      <c r="B29" s="719"/>
      <c r="C29" s="698" t="s">
        <v>492</v>
      </c>
      <c r="D29" s="699"/>
      <c r="E29" s="699"/>
      <c r="F29" s="699"/>
      <c r="G29" s="699"/>
      <c r="H29" s="699"/>
      <c r="I29" s="699"/>
      <c r="J29" s="699"/>
      <c r="K29" s="699"/>
      <c r="L29" s="699"/>
      <c r="M29" s="699"/>
      <c r="N29" s="699"/>
      <c r="O29" s="699"/>
      <c r="P29" s="699"/>
      <c r="Q29" s="699"/>
      <c r="R29" s="699"/>
      <c r="S29" s="699"/>
      <c r="T29" s="699"/>
      <c r="U29" s="455">
        <v>911</v>
      </c>
      <c r="V29" s="722"/>
      <c r="W29" s="723"/>
      <c r="X29" s="723"/>
      <c r="Y29" s="723"/>
      <c r="Z29" s="723"/>
      <c r="AA29" s="724"/>
      <c r="AB29" s="728"/>
      <c r="AC29" s="729"/>
      <c r="AD29" s="729"/>
      <c r="AE29" s="729"/>
      <c r="AF29" s="729"/>
      <c r="AG29" s="730"/>
      <c r="AH29" s="728"/>
      <c r="AI29" s="729"/>
      <c r="AJ29" s="729"/>
      <c r="AK29" s="729"/>
      <c r="AL29" s="729"/>
      <c r="AM29" s="730"/>
      <c r="AN29" s="728">
        <v>196261</v>
      </c>
      <c r="AO29" s="729"/>
      <c r="AP29" s="729"/>
      <c r="AQ29" s="729"/>
      <c r="AR29" s="729"/>
      <c r="AS29" s="730"/>
      <c r="AT29" s="728">
        <v>-196261</v>
      </c>
      <c r="AU29" s="729"/>
      <c r="AV29" s="729"/>
      <c r="AW29" s="729"/>
      <c r="AX29" s="729"/>
      <c r="AY29" s="730"/>
      <c r="AZ29" s="704">
        <v>0</v>
      </c>
      <c r="BA29" s="705"/>
      <c r="BB29" s="705"/>
      <c r="BC29" s="705"/>
      <c r="BD29" s="705"/>
      <c r="BE29" s="706"/>
      <c r="BF29" s="704"/>
      <c r="BG29" s="705"/>
      <c r="BH29" s="705"/>
      <c r="BI29" s="705"/>
      <c r="BJ29" s="705"/>
      <c r="BK29" s="706"/>
      <c r="BL29" s="704">
        <v>0</v>
      </c>
      <c r="BM29" s="705"/>
      <c r="BN29" s="705"/>
      <c r="BO29" s="705"/>
      <c r="BP29" s="705"/>
      <c r="BQ29" s="706"/>
    </row>
    <row r="30" spans="1:69" x14ac:dyDescent="0.2">
      <c r="A30" s="720"/>
      <c r="B30" s="721"/>
      <c r="C30" s="717" t="s">
        <v>493</v>
      </c>
      <c r="D30" s="718"/>
      <c r="E30" s="718"/>
      <c r="F30" s="718"/>
      <c r="G30" s="718"/>
      <c r="H30" s="718"/>
      <c r="I30" s="718"/>
      <c r="J30" s="718"/>
      <c r="K30" s="718"/>
      <c r="L30" s="718"/>
      <c r="M30" s="718"/>
      <c r="N30" s="718"/>
      <c r="O30" s="718"/>
      <c r="P30" s="718"/>
      <c r="Q30" s="718"/>
      <c r="R30" s="718"/>
      <c r="S30" s="718"/>
      <c r="T30" s="718"/>
      <c r="U30" s="473"/>
      <c r="V30" s="725"/>
      <c r="W30" s="726"/>
      <c r="X30" s="726"/>
      <c r="Y30" s="726"/>
      <c r="Z30" s="726"/>
      <c r="AA30" s="727"/>
      <c r="AB30" s="731"/>
      <c r="AC30" s="732"/>
      <c r="AD30" s="732"/>
      <c r="AE30" s="732"/>
      <c r="AF30" s="732"/>
      <c r="AG30" s="733"/>
      <c r="AH30" s="731"/>
      <c r="AI30" s="732"/>
      <c r="AJ30" s="732"/>
      <c r="AK30" s="732"/>
      <c r="AL30" s="732"/>
      <c r="AM30" s="733"/>
      <c r="AN30" s="731"/>
      <c r="AO30" s="732"/>
      <c r="AP30" s="732"/>
      <c r="AQ30" s="732"/>
      <c r="AR30" s="732"/>
      <c r="AS30" s="733"/>
      <c r="AT30" s="731"/>
      <c r="AU30" s="732"/>
      <c r="AV30" s="732"/>
      <c r="AW30" s="732"/>
      <c r="AX30" s="732"/>
      <c r="AY30" s="733"/>
      <c r="AZ30" s="689"/>
      <c r="BA30" s="690"/>
      <c r="BB30" s="690"/>
      <c r="BC30" s="690"/>
      <c r="BD30" s="690"/>
      <c r="BE30" s="691"/>
      <c r="BF30" s="689"/>
      <c r="BG30" s="690"/>
      <c r="BH30" s="690"/>
      <c r="BI30" s="690"/>
      <c r="BJ30" s="690"/>
      <c r="BK30" s="691"/>
      <c r="BL30" s="689"/>
      <c r="BM30" s="690"/>
      <c r="BN30" s="690"/>
      <c r="BO30" s="690"/>
      <c r="BP30" s="690"/>
      <c r="BQ30" s="691"/>
    </row>
    <row r="31" spans="1:69" x14ac:dyDescent="0.2">
      <c r="A31" s="737" t="s">
        <v>393</v>
      </c>
      <c r="B31" s="738"/>
      <c r="C31" s="52" t="str">
        <f>"Stanje na dan 31/12/2017.godine""(904+905+906+907+908+909-910+911)"</f>
        <v>Stanje na dan 31/12/2017.godine"(904+905+906+907+908+909-910+911)</v>
      </c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3"/>
      <c r="U31" s="54">
        <v>912</v>
      </c>
      <c r="V31" s="734">
        <v>140000000</v>
      </c>
      <c r="W31" s="735"/>
      <c r="X31" s="735"/>
      <c r="Y31" s="735"/>
      <c r="Z31" s="735"/>
      <c r="AA31" s="736"/>
      <c r="AB31" s="734">
        <v>0</v>
      </c>
      <c r="AC31" s="735"/>
      <c r="AD31" s="735"/>
      <c r="AE31" s="735"/>
      <c r="AF31" s="735"/>
      <c r="AG31" s="736"/>
      <c r="AH31" s="734">
        <v>0</v>
      </c>
      <c r="AI31" s="735"/>
      <c r="AJ31" s="735"/>
      <c r="AK31" s="735"/>
      <c r="AL31" s="735"/>
      <c r="AM31" s="736"/>
      <c r="AN31" s="734">
        <v>15762940</v>
      </c>
      <c r="AO31" s="735"/>
      <c r="AP31" s="735"/>
      <c r="AQ31" s="735"/>
      <c r="AR31" s="735"/>
      <c r="AS31" s="736"/>
      <c r="AT31" s="734">
        <v>2620137</v>
      </c>
      <c r="AU31" s="735"/>
      <c r="AV31" s="735"/>
      <c r="AW31" s="735"/>
      <c r="AX31" s="735"/>
      <c r="AY31" s="736"/>
      <c r="AZ31" s="734">
        <v>158383077</v>
      </c>
      <c r="BA31" s="735"/>
      <c r="BB31" s="735"/>
      <c r="BC31" s="735"/>
      <c r="BD31" s="735"/>
      <c r="BE31" s="736"/>
      <c r="BF31" s="669"/>
      <c r="BG31" s="670"/>
      <c r="BH31" s="670"/>
      <c r="BI31" s="670"/>
      <c r="BJ31" s="670"/>
      <c r="BK31" s="671"/>
      <c r="BL31" s="669">
        <v>158383077</v>
      </c>
      <c r="BM31" s="670"/>
      <c r="BN31" s="670"/>
      <c r="BO31" s="670"/>
      <c r="BP31" s="670"/>
      <c r="BQ31" s="671"/>
    </row>
    <row r="32" spans="1:69" x14ac:dyDescent="0.2">
      <c r="A32" s="675" t="s">
        <v>395</v>
      </c>
      <c r="B32" s="676"/>
      <c r="C32" s="677" t="s">
        <v>483</v>
      </c>
      <c r="D32" s="678"/>
      <c r="E32" s="678"/>
      <c r="F32" s="678"/>
      <c r="G32" s="678"/>
      <c r="H32" s="678"/>
      <c r="I32" s="678"/>
      <c r="J32" s="678"/>
      <c r="K32" s="678"/>
      <c r="L32" s="678"/>
      <c r="M32" s="678"/>
      <c r="N32" s="678"/>
      <c r="O32" s="678"/>
      <c r="P32" s="678"/>
      <c r="Q32" s="678"/>
      <c r="R32" s="678"/>
      <c r="S32" s="678"/>
      <c r="T32" s="678"/>
      <c r="U32" s="47">
        <v>913</v>
      </c>
      <c r="V32" s="679"/>
      <c r="W32" s="680"/>
      <c r="X32" s="680"/>
      <c r="Y32" s="680"/>
      <c r="Z32" s="680"/>
      <c r="AA32" s="681"/>
      <c r="AB32" s="679"/>
      <c r="AC32" s="680"/>
      <c r="AD32" s="680"/>
      <c r="AE32" s="680"/>
      <c r="AF32" s="680"/>
      <c r="AG32" s="681"/>
      <c r="AH32" s="679"/>
      <c r="AI32" s="680"/>
      <c r="AJ32" s="680"/>
      <c r="AK32" s="680"/>
      <c r="AL32" s="680"/>
      <c r="AM32" s="681"/>
      <c r="AN32" s="679"/>
      <c r="AO32" s="680"/>
      <c r="AP32" s="680"/>
      <c r="AQ32" s="680"/>
      <c r="AR32" s="680"/>
      <c r="AS32" s="681"/>
      <c r="AT32" s="679"/>
      <c r="AU32" s="680"/>
      <c r="AV32" s="680"/>
      <c r="AW32" s="680"/>
      <c r="AX32" s="680"/>
      <c r="AY32" s="681"/>
      <c r="AZ32" s="679"/>
      <c r="BA32" s="680"/>
      <c r="BB32" s="680"/>
      <c r="BC32" s="680"/>
      <c r="BD32" s="680"/>
      <c r="BE32" s="681"/>
      <c r="BF32" s="679"/>
      <c r="BG32" s="680"/>
      <c r="BH32" s="680"/>
      <c r="BI32" s="680"/>
      <c r="BJ32" s="680"/>
      <c r="BK32" s="681"/>
      <c r="BL32" s="679"/>
      <c r="BM32" s="680"/>
      <c r="BN32" s="680"/>
      <c r="BO32" s="680"/>
      <c r="BP32" s="680"/>
      <c r="BQ32" s="681"/>
    </row>
    <row r="33" spans="1:69" x14ac:dyDescent="0.2">
      <c r="A33" s="742" t="s">
        <v>397</v>
      </c>
      <c r="B33" s="743"/>
      <c r="C33" s="744" t="s">
        <v>484</v>
      </c>
      <c r="D33" s="745"/>
      <c r="E33" s="745"/>
      <c r="F33" s="745"/>
      <c r="G33" s="745"/>
      <c r="H33" s="745"/>
      <c r="I33" s="745"/>
      <c r="J33" s="745"/>
      <c r="K33" s="745"/>
      <c r="L33" s="745"/>
      <c r="M33" s="745"/>
      <c r="N33" s="745"/>
      <c r="O33" s="745"/>
      <c r="P33" s="745"/>
      <c r="Q33" s="745"/>
      <c r="R33" s="745"/>
      <c r="S33" s="745"/>
      <c r="T33" s="745"/>
      <c r="U33" s="51">
        <v>919</v>
      </c>
      <c r="V33" s="689"/>
      <c r="W33" s="690"/>
      <c r="X33" s="690"/>
      <c r="Y33" s="690"/>
      <c r="Z33" s="690"/>
      <c r="AA33" s="691"/>
      <c r="AB33" s="689"/>
      <c r="AC33" s="690"/>
      <c r="AD33" s="690"/>
      <c r="AE33" s="690"/>
      <c r="AF33" s="690"/>
      <c r="AG33" s="691"/>
      <c r="AH33" s="689"/>
      <c r="AI33" s="690"/>
      <c r="AJ33" s="690"/>
      <c r="AK33" s="690"/>
      <c r="AL33" s="690"/>
      <c r="AM33" s="691"/>
      <c r="AN33" s="689"/>
      <c r="AO33" s="690"/>
      <c r="AP33" s="690"/>
      <c r="AQ33" s="690"/>
      <c r="AR33" s="690"/>
      <c r="AS33" s="691"/>
      <c r="AT33" s="689"/>
      <c r="AU33" s="690"/>
      <c r="AV33" s="690"/>
      <c r="AW33" s="690"/>
      <c r="AX33" s="690"/>
      <c r="AY33" s="691"/>
      <c r="AZ33" s="689"/>
      <c r="BA33" s="690"/>
      <c r="BB33" s="690"/>
      <c r="BC33" s="690"/>
      <c r="BD33" s="690"/>
      <c r="BE33" s="691"/>
      <c r="BF33" s="689"/>
      <c r="BG33" s="690"/>
      <c r="BH33" s="690"/>
      <c r="BI33" s="690"/>
      <c r="BJ33" s="690"/>
      <c r="BK33" s="691"/>
      <c r="BL33" s="689"/>
      <c r="BM33" s="690"/>
      <c r="BN33" s="690"/>
      <c r="BO33" s="690"/>
      <c r="BP33" s="690"/>
      <c r="BQ33" s="691"/>
    </row>
    <row r="34" spans="1:69" x14ac:dyDescent="0.2">
      <c r="A34" s="746"/>
      <c r="B34" s="747"/>
      <c r="C34" s="748" t="str">
        <f>"Ponovno iskazano stanje na dan 31.12.2017.god."</f>
        <v>Ponovno iskazano stanje na dan 31.12.2017.god.</v>
      </c>
      <c r="D34" s="749"/>
      <c r="E34" s="749"/>
      <c r="F34" s="749"/>
      <c r="G34" s="749"/>
      <c r="H34" s="749"/>
      <c r="I34" s="749"/>
      <c r="J34" s="749"/>
      <c r="K34" s="749"/>
      <c r="L34" s="749"/>
      <c r="M34" s="749"/>
      <c r="N34" s="749"/>
      <c r="O34" s="749"/>
      <c r="P34" s="749"/>
      <c r="Q34" s="749"/>
      <c r="R34" s="749"/>
      <c r="S34" s="749"/>
      <c r="T34" s="749"/>
      <c r="U34" s="750">
        <v>915</v>
      </c>
      <c r="V34" s="739">
        <v>140000000</v>
      </c>
      <c r="W34" s="740"/>
      <c r="X34" s="740"/>
      <c r="Y34" s="740"/>
      <c r="Z34" s="740"/>
      <c r="AA34" s="741"/>
      <c r="AB34" s="739">
        <v>0</v>
      </c>
      <c r="AC34" s="740"/>
      <c r="AD34" s="740"/>
      <c r="AE34" s="740"/>
      <c r="AF34" s="740"/>
      <c r="AG34" s="741"/>
      <c r="AH34" s="739">
        <v>0</v>
      </c>
      <c r="AI34" s="740"/>
      <c r="AJ34" s="740"/>
      <c r="AK34" s="740"/>
      <c r="AL34" s="740"/>
      <c r="AM34" s="741"/>
      <c r="AN34" s="739">
        <v>15762940</v>
      </c>
      <c r="AO34" s="740"/>
      <c r="AP34" s="740"/>
      <c r="AQ34" s="740"/>
      <c r="AR34" s="740"/>
      <c r="AS34" s="741"/>
      <c r="AT34" s="739">
        <v>2620137</v>
      </c>
      <c r="AU34" s="740"/>
      <c r="AV34" s="740"/>
      <c r="AW34" s="740"/>
      <c r="AX34" s="740"/>
      <c r="AY34" s="741"/>
      <c r="AZ34" s="739">
        <v>158383077</v>
      </c>
      <c r="BA34" s="740"/>
      <c r="BB34" s="740"/>
      <c r="BC34" s="740"/>
      <c r="BD34" s="740"/>
      <c r="BE34" s="741"/>
      <c r="BF34" s="739"/>
      <c r="BG34" s="740"/>
      <c r="BH34" s="740"/>
      <c r="BI34" s="740"/>
      <c r="BJ34" s="740"/>
      <c r="BK34" s="741"/>
      <c r="BL34" s="739">
        <v>158383077</v>
      </c>
      <c r="BM34" s="740"/>
      <c r="BN34" s="740"/>
      <c r="BO34" s="740"/>
      <c r="BP34" s="740"/>
      <c r="BQ34" s="741"/>
    </row>
    <row r="35" spans="1:69" x14ac:dyDescent="0.2">
      <c r="A35" s="746" t="s">
        <v>399</v>
      </c>
      <c r="B35" s="747"/>
      <c r="C35" s="748" t="str">
        <f>"odnosno 01.01.2018.g."&amp;" (912+913+919)"</f>
        <v>odnosno 01.01.2018.g. (912+913+919)</v>
      </c>
      <c r="D35" s="749"/>
      <c r="E35" s="749"/>
      <c r="F35" s="749"/>
      <c r="G35" s="749"/>
      <c r="H35" s="749"/>
      <c r="I35" s="749"/>
      <c r="J35" s="749"/>
      <c r="K35" s="749"/>
      <c r="L35" s="749"/>
      <c r="M35" s="749"/>
      <c r="N35" s="749"/>
      <c r="O35" s="749"/>
      <c r="P35" s="749"/>
      <c r="Q35" s="749"/>
      <c r="R35" s="749"/>
      <c r="S35" s="749"/>
      <c r="T35" s="749"/>
      <c r="U35" s="751"/>
      <c r="V35" s="739"/>
      <c r="W35" s="740"/>
      <c r="X35" s="740"/>
      <c r="Y35" s="740"/>
      <c r="Z35" s="740"/>
      <c r="AA35" s="741"/>
      <c r="AB35" s="739"/>
      <c r="AC35" s="740"/>
      <c r="AD35" s="740"/>
      <c r="AE35" s="740"/>
      <c r="AF35" s="740"/>
      <c r="AG35" s="741"/>
      <c r="AH35" s="739"/>
      <c r="AI35" s="740"/>
      <c r="AJ35" s="740"/>
      <c r="AK35" s="740"/>
      <c r="AL35" s="740"/>
      <c r="AM35" s="741"/>
      <c r="AN35" s="739"/>
      <c r="AO35" s="740"/>
      <c r="AP35" s="740"/>
      <c r="AQ35" s="740"/>
      <c r="AR35" s="740"/>
      <c r="AS35" s="741"/>
      <c r="AT35" s="739"/>
      <c r="AU35" s="740"/>
      <c r="AV35" s="740"/>
      <c r="AW35" s="740"/>
      <c r="AX35" s="740"/>
      <c r="AY35" s="741"/>
      <c r="AZ35" s="739"/>
      <c r="BA35" s="740"/>
      <c r="BB35" s="740"/>
      <c r="BC35" s="740"/>
      <c r="BD35" s="740"/>
      <c r="BE35" s="741"/>
      <c r="BF35" s="739"/>
      <c r="BG35" s="740"/>
      <c r="BH35" s="740"/>
      <c r="BI35" s="740"/>
      <c r="BJ35" s="740"/>
      <c r="BK35" s="741"/>
      <c r="BL35" s="739"/>
      <c r="BM35" s="740"/>
      <c r="BN35" s="740"/>
      <c r="BO35" s="740"/>
      <c r="BP35" s="740"/>
      <c r="BQ35" s="741"/>
    </row>
    <row r="36" spans="1:69" x14ac:dyDescent="0.2">
      <c r="A36" s="675" t="s">
        <v>401</v>
      </c>
      <c r="B36" s="676"/>
      <c r="C36" s="677" t="s">
        <v>485</v>
      </c>
      <c r="D36" s="678"/>
      <c r="E36" s="678"/>
      <c r="F36" s="678"/>
      <c r="G36" s="678"/>
      <c r="H36" s="678"/>
      <c r="I36" s="678"/>
      <c r="J36" s="678"/>
      <c r="K36" s="678"/>
      <c r="L36" s="678"/>
      <c r="M36" s="678"/>
      <c r="N36" s="678"/>
      <c r="O36" s="678"/>
      <c r="P36" s="678"/>
      <c r="Q36" s="678"/>
      <c r="R36" s="678"/>
      <c r="S36" s="678"/>
      <c r="T36" s="678"/>
      <c r="U36" s="47">
        <v>916</v>
      </c>
      <c r="V36" s="679"/>
      <c r="W36" s="680"/>
      <c r="X36" s="680"/>
      <c r="Y36" s="680"/>
      <c r="Z36" s="680"/>
      <c r="AA36" s="681"/>
      <c r="AB36" s="679"/>
      <c r="AC36" s="680"/>
      <c r="AD36" s="680"/>
      <c r="AE36" s="680"/>
      <c r="AF36" s="680"/>
      <c r="AG36" s="681"/>
      <c r="AH36" s="679"/>
      <c r="AI36" s="680"/>
      <c r="AJ36" s="680"/>
      <c r="AK36" s="680"/>
      <c r="AL36" s="680"/>
      <c r="AM36" s="681"/>
      <c r="AN36" s="679"/>
      <c r="AO36" s="680"/>
      <c r="AP36" s="680"/>
      <c r="AQ36" s="680"/>
      <c r="AR36" s="680"/>
      <c r="AS36" s="681"/>
      <c r="AT36" s="679"/>
      <c r="AU36" s="680"/>
      <c r="AV36" s="680"/>
      <c r="AW36" s="680"/>
      <c r="AX36" s="680"/>
      <c r="AY36" s="681"/>
      <c r="AZ36" s="679"/>
      <c r="BA36" s="680"/>
      <c r="BB36" s="680"/>
      <c r="BC36" s="680"/>
      <c r="BD36" s="680"/>
      <c r="BE36" s="681"/>
      <c r="BF36" s="679"/>
      <c r="BG36" s="680"/>
      <c r="BH36" s="680"/>
      <c r="BI36" s="680"/>
      <c r="BJ36" s="680"/>
      <c r="BK36" s="681"/>
      <c r="BL36" s="679"/>
      <c r="BM36" s="680"/>
      <c r="BN36" s="680"/>
      <c r="BO36" s="680"/>
      <c r="BP36" s="680"/>
      <c r="BQ36" s="681"/>
    </row>
    <row r="37" spans="1:69" x14ac:dyDescent="0.2">
      <c r="A37" s="700" t="s">
        <v>494</v>
      </c>
      <c r="B37" s="701"/>
      <c r="C37" s="702" t="s">
        <v>486</v>
      </c>
      <c r="D37" s="703"/>
      <c r="E37" s="703"/>
      <c r="F37" s="703"/>
      <c r="G37" s="703"/>
      <c r="H37" s="703"/>
      <c r="I37" s="703"/>
      <c r="J37" s="703"/>
      <c r="K37" s="703"/>
      <c r="L37" s="703"/>
      <c r="M37" s="703"/>
      <c r="N37" s="703"/>
      <c r="O37" s="703"/>
      <c r="P37" s="703"/>
      <c r="Q37" s="703"/>
      <c r="R37" s="703"/>
      <c r="S37" s="703"/>
      <c r="T37" s="703"/>
      <c r="U37" s="50">
        <v>917</v>
      </c>
      <c r="V37" s="704"/>
      <c r="W37" s="705"/>
      <c r="X37" s="705"/>
      <c r="Y37" s="705"/>
      <c r="Z37" s="705"/>
      <c r="AA37" s="706"/>
      <c r="AB37" s="704"/>
      <c r="AC37" s="705"/>
      <c r="AD37" s="705"/>
      <c r="AE37" s="705"/>
      <c r="AF37" s="705"/>
      <c r="AG37" s="706"/>
      <c r="AH37" s="704"/>
      <c r="AI37" s="705"/>
      <c r="AJ37" s="705"/>
      <c r="AK37" s="705"/>
      <c r="AL37" s="705"/>
      <c r="AM37" s="706"/>
      <c r="AN37" s="704"/>
      <c r="AO37" s="705"/>
      <c r="AP37" s="705"/>
      <c r="AQ37" s="705"/>
      <c r="AR37" s="705"/>
      <c r="AS37" s="706"/>
      <c r="AT37" s="704"/>
      <c r="AU37" s="705"/>
      <c r="AV37" s="705"/>
      <c r="AW37" s="705"/>
      <c r="AX37" s="705"/>
      <c r="AY37" s="706"/>
      <c r="AZ37" s="704"/>
      <c r="BA37" s="705"/>
      <c r="BB37" s="705"/>
      <c r="BC37" s="705"/>
      <c r="BD37" s="705"/>
      <c r="BE37" s="706"/>
      <c r="BF37" s="704"/>
      <c r="BG37" s="705"/>
      <c r="BH37" s="705"/>
      <c r="BI37" s="705"/>
      <c r="BJ37" s="705"/>
      <c r="BK37" s="706"/>
      <c r="BL37" s="704"/>
      <c r="BM37" s="705"/>
      <c r="BN37" s="705"/>
      <c r="BO37" s="705"/>
      <c r="BP37" s="705"/>
      <c r="BQ37" s="706"/>
    </row>
    <row r="38" spans="1:69" x14ac:dyDescent="0.2">
      <c r="A38" s="700" t="s">
        <v>495</v>
      </c>
      <c r="B38" s="701"/>
      <c r="C38" s="702" t="s">
        <v>487</v>
      </c>
      <c r="D38" s="703"/>
      <c r="E38" s="703"/>
      <c r="F38" s="703"/>
      <c r="G38" s="703"/>
      <c r="H38" s="703"/>
      <c r="I38" s="703"/>
      <c r="J38" s="703"/>
      <c r="K38" s="703"/>
      <c r="L38" s="703"/>
      <c r="M38" s="703"/>
      <c r="N38" s="703"/>
      <c r="O38" s="703"/>
      <c r="P38" s="703"/>
      <c r="Q38" s="703"/>
      <c r="R38" s="703"/>
      <c r="S38" s="703"/>
      <c r="T38" s="703"/>
      <c r="U38" s="50">
        <v>918</v>
      </c>
      <c r="V38" s="704"/>
      <c r="W38" s="705"/>
      <c r="X38" s="705"/>
      <c r="Y38" s="705"/>
      <c r="Z38" s="705"/>
      <c r="AA38" s="706"/>
      <c r="AB38" s="704"/>
      <c r="AC38" s="705"/>
      <c r="AD38" s="705"/>
      <c r="AE38" s="705"/>
      <c r="AF38" s="705"/>
      <c r="AG38" s="706"/>
      <c r="AH38" s="704"/>
      <c r="AI38" s="705"/>
      <c r="AJ38" s="705"/>
      <c r="AK38" s="705"/>
      <c r="AL38" s="705"/>
      <c r="AM38" s="706"/>
      <c r="AN38" s="704"/>
      <c r="AO38" s="705"/>
      <c r="AP38" s="705"/>
      <c r="AQ38" s="705"/>
      <c r="AR38" s="705"/>
      <c r="AS38" s="706"/>
      <c r="AT38" s="704"/>
      <c r="AU38" s="705"/>
      <c r="AV38" s="705"/>
      <c r="AW38" s="705"/>
      <c r="AX38" s="705"/>
      <c r="AY38" s="706"/>
      <c r="AZ38" s="704"/>
      <c r="BA38" s="705"/>
      <c r="BB38" s="705"/>
      <c r="BC38" s="705"/>
      <c r="BD38" s="705"/>
      <c r="BE38" s="706"/>
      <c r="BF38" s="704"/>
      <c r="BG38" s="705"/>
      <c r="BH38" s="705"/>
      <c r="BI38" s="705"/>
      <c r="BJ38" s="705"/>
      <c r="BK38" s="706"/>
      <c r="BL38" s="704"/>
      <c r="BM38" s="705"/>
      <c r="BN38" s="705"/>
      <c r="BO38" s="705"/>
      <c r="BP38" s="705"/>
      <c r="BQ38" s="706"/>
    </row>
    <row r="39" spans="1:69" x14ac:dyDescent="0.2">
      <c r="A39" s="700" t="s">
        <v>496</v>
      </c>
      <c r="B39" s="701"/>
      <c r="C39" s="702" t="s">
        <v>488</v>
      </c>
      <c r="D39" s="703"/>
      <c r="E39" s="703"/>
      <c r="F39" s="703"/>
      <c r="G39" s="703"/>
      <c r="H39" s="703"/>
      <c r="I39" s="703"/>
      <c r="J39" s="703"/>
      <c r="K39" s="703"/>
      <c r="L39" s="703"/>
      <c r="M39" s="703"/>
      <c r="N39" s="703"/>
      <c r="O39" s="703"/>
      <c r="P39" s="703"/>
      <c r="Q39" s="703"/>
      <c r="R39" s="703"/>
      <c r="S39" s="703"/>
      <c r="T39" s="703"/>
      <c r="U39" s="50">
        <v>919</v>
      </c>
      <c r="V39" s="704"/>
      <c r="W39" s="705"/>
      <c r="X39" s="705"/>
      <c r="Y39" s="705"/>
      <c r="Z39" s="705"/>
      <c r="AA39" s="706"/>
      <c r="AB39" s="704"/>
      <c r="AC39" s="705"/>
      <c r="AD39" s="705"/>
      <c r="AE39" s="705"/>
      <c r="AF39" s="705"/>
      <c r="AG39" s="706"/>
      <c r="AH39" s="704"/>
      <c r="AI39" s="705"/>
      <c r="AJ39" s="705"/>
      <c r="AK39" s="705"/>
      <c r="AL39" s="705"/>
      <c r="AM39" s="706"/>
      <c r="AN39" s="704"/>
      <c r="AO39" s="705"/>
      <c r="AP39" s="705"/>
      <c r="AQ39" s="705"/>
      <c r="AR39" s="705"/>
      <c r="AS39" s="706"/>
      <c r="AT39" s="704">
        <v>-34743092</v>
      </c>
      <c r="AU39" s="705"/>
      <c r="AV39" s="705"/>
      <c r="AW39" s="705"/>
      <c r="AX39" s="705"/>
      <c r="AY39" s="706"/>
      <c r="AZ39" s="704">
        <v>-34743092</v>
      </c>
      <c r="BA39" s="705"/>
      <c r="BB39" s="705"/>
      <c r="BC39" s="705"/>
      <c r="BD39" s="705"/>
      <c r="BE39" s="706"/>
      <c r="BF39" s="704"/>
      <c r="BG39" s="705"/>
      <c r="BH39" s="705"/>
      <c r="BI39" s="705"/>
      <c r="BJ39" s="705"/>
      <c r="BK39" s="706"/>
      <c r="BL39" s="704">
        <v>-34743092</v>
      </c>
      <c r="BM39" s="705"/>
      <c r="BN39" s="705"/>
      <c r="BO39" s="705"/>
      <c r="BP39" s="705"/>
      <c r="BQ39" s="706"/>
    </row>
    <row r="40" spans="1:69" x14ac:dyDescent="0.2">
      <c r="A40" s="700" t="s">
        <v>497</v>
      </c>
      <c r="B40" s="701"/>
      <c r="C40" s="702" t="s">
        <v>489</v>
      </c>
      <c r="D40" s="703"/>
      <c r="E40" s="703"/>
      <c r="F40" s="703"/>
      <c r="G40" s="703"/>
      <c r="H40" s="703"/>
      <c r="I40" s="703"/>
      <c r="J40" s="703"/>
      <c r="K40" s="703"/>
      <c r="L40" s="703"/>
      <c r="M40" s="703"/>
      <c r="N40" s="703"/>
      <c r="O40" s="703"/>
      <c r="P40" s="703"/>
      <c r="Q40" s="703"/>
      <c r="R40" s="703"/>
      <c r="S40" s="703"/>
      <c r="T40" s="703"/>
      <c r="U40" s="50">
        <v>920</v>
      </c>
      <c r="V40" s="704"/>
      <c r="W40" s="705"/>
      <c r="X40" s="705"/>
      <c r="Y40" s="705"/>
      <c r="Z40" s="705"/>
      <c r="AA40" s="706"/>
      <c r="AB40" s="704"/>
      <c r="AC40" s="705"/>
      <c r="AD40" s="705"/>
      <c r="AE40" s="705"/>
      <c r="AF40" s="705"/>
      <c r="AG40" s="706"/>
      <c r="AH40" s="704"/>
      <c r="AI40" s="705"/>
      <c r="AJ40" s="705"/>
      <c r="AK40" s="705"/>
      <c r="AL40" s="705"/>
      <c r="AM40" s="706"/>
      <c r="AN40" s="704">
        <v>-11839747</v>
      </c>
      <c r="AO40" s="705"/>
      <c r="AP40" s="705"/>
      <c r="AQ40" s="705"/>
      <c r="AR40" s="705"/>
      <c r="AS40" s="706"/>
      <c r="AT40" s="704"/>
      <c r="AU40" s="705"/>
      <c r="AV40" s="705"/>
      <c r="AW40" s="705"/>
      <c r="AX40" s="705"/>
      <c r="AY40" s="706"/>
      <c r="AZ40" s="704">
        <v>-11839747</v>
      </c>
      <c r="BA40" s="705"/>
      <c r="BB40" s="705"/>
      <c r="BC40" s="705"/>
      <c r="BD40" s="705"/>
      <c r="BE40" s="706"/>
      <c r="BF40" s="704"/>
      <c r="BG40" s="705"/>
      <c r="BH40" s="705"/>
      <c r="BI40" s="705"/>
      <c r="BJ40" s="705"/>
      <c r="BK40" s="706"/>
      <c r="BL40" s="704">
        <v>-11839747</v>
      </c>
      <c r="BM40" s="705"/>
      <c r="BN40" s="705"/>
      <c r="BO40" s="705"/>
      <c r="BP40" s="705"/>
      <c r="BQ40" s="706"/>
    </row>
    <row r="41" spans="1:69" x14ac:dyDescent="0.2">
      <c r="A41" s="700" t="s">
        <v>498</v>
      </c>
      <c r="B41" s="701"/>
      <c r="C41" s="702" t="s">
        <v>491</v>
      </c>
      <c r="D41" s="703"/>
      <c r="E41" s="703"/>
      <c r="F41" s="703"/>
      <c r="G41" s="703"/>
      <c r="H41" s="703"/>
      <c r="I41" s="703"/>
      <c r="J41" s="703"/>
      <c r="K41" s="703"/>
      <c r="L41" s="703"/>
      <c r="M41" s="703"/>
      <c r="N41" s="703"/>
      <c r="O41" s="703"/>
      <c r="P41" s="703"/>
      <c r="Q41" s="703"/>
      <c r="R41" s="703"/>
      <c r="S41" s="703"/>
      <c r="T41" s="703"/>
      <c r="U41" s="50">
        <v>921</v>
      </c>
      <c r="V41" s="704"/>
      <c r="W41" s="705"/>
      <c r="X41" s="705"/>
      <c r="Y41" s="705"/>
      <c r="Z41" s="705"/>
      <c r="AA41" s="706"/>
      <c r="AB41" s="704"/>
      <c r="AC41" s="705"/>
      <c r="AD41" s="705"/>
      <c r="AE41" s="705"/>
      <c r="AF41" s="705"/>
      <c r="AG41" s="706"/>
      <c r="AH41" s="704"/>
      <c r="AI41" s="705"/>
      <c r="AJ41" s="705"/>
      <c r="AK41" s="705"/>
      <c r="AL41" s="705"/>
      <c r="AM41" s="706"/>
      <c r="AN41" s="704">
        <v>2620137</v>
      </c>
      <c r="AO41" s="705"/>
      <c r="AP41" s="705"/>
      <c r="AQ41" s="705"/>
      <c r="AR41" s="705"/>
      <c r="AS41" s="706"/>
      <c r="AT41" s="704">
        <v>2620137</v>
      </c>
      <c r="AU41" s="705"/>
      <c r="AV41" s="705"/>
      <c r="AW41" s="705"/>
      <c r="AX41" s="705"/>
      <c r="AY41" s="706"/>
      <c r="AZ41" s="704"/>
      <c r="BA41" s="705"/>
      <c r="BB41" s="705"/>
      <c r="BC41" s="705"/>
      <c r="BD41" s="705"/>
      <c r="BE41" s="706"/>
      <c r="BF41" s="704"/>
      <c r="BG41" s="705"/>
      <c r="BH41" s="705"/>
      <c r="BI41" s="705"/>
      <c r="BJ41" s="705"/>
      <c r="BK41" s="706"/>
      <c r="BL41" s="704"/>
      <c r="BM41" s="705"/>
      <c r="BN41" s="705"/>
      <c r="BO41" s="705"/>
      <c r="BP41" s="705"/>
      <c r="BQ41" s="706"/>
    </row>
    <row r="42" spans="1:69" x14ac:dyDescent="0.2">
      <c r="A42" s="701" t="s">
        <v>499</v>
      </c>
      <c r="B42" s="757"/>
      <c r="C42" s="698" t="s">
        <v>492</v>
      </c>
      <c r="D42" s="699"/>
      <c r="E42" s="699"/>
      <c r="F42" s="699"/>
      <c r="G42" s="699"/>
      <c r="H42" s="699"/>
      <c r="I42" s="699"/>
      <c r="J42" s="699"/>
      <c r="K42" s="699"/>
      <c r="L42" s="699"/>
      <c r="M42" s="699"/>
      <c r="N42" s="699"/>
      <c r="O42" s="699"/>
      <c r="P42" s="699"/>
      <c r="Q42" s="699"/>
      <c r="R42" s="699"/>
      <c r="S42" s="699"/>
      <c r="T42" s="699"/>
      <c r="U42" s="455">
        <v>922</v>
      </c>
      <c r="V42" s="728">
        <v>60000000</v>
      </c>
      <c r="W42" s="729"/>
      <c r="X42" s="729"/>
      <c r="Y42" s="729"/>
      <c r="Z42" s="729"/>
      <c r="AA42" s="730"/>
      <c r="AB42" s="728"/>
      <c r="AC42" s="729"/>
      <c r="AD42" s="729"/>
      <c r="AE42" s="729"/>
      <c r="AF42" s="729"/>
      <c r="AG42" s="730"/>
      <c r="AH42" s="728"/>
      <c r="AI42" s="729"/>
      <c r="AJ42" s="729"/>
      <c r="AK42" s="729"/>
      <c r="AL42" s="729"/>
      <c r="AM42" s="730"/>
      <c r="AN42" s="728"/>
      <c r="AO42" s="729"/>
      <c r="AP42" s="729"/>
      <c r="AQ42" s="729"/>
      <c r="AR42" s="729"/>
      <c r="AS42" s="730"/>
      <c r="AT42" s="728"/>
      <c r="AU42" s="729"/>
      <c r="AV42" s="729"/>
      <c r="AW42" s="729"/>
      <c r="AX42" s="729"/>
      <c r="AY42" s="730"/>
      <c r="AZ42" s="704">
        <v>60000000</v>
      </c>
      <c r="BA42" s="705"/>
      <c r="BB42" s="705"/>
      <c r="BC42" s="705"/>
      <c r="BD42" s="705"/>
      <c r="BE42" s="706"/>
      <c r="BF42" s="704"/>
      <c r="BG42" s="705"/>
      <c r="BH42" s="705"/>
      <c r="BI42" s="705"/>
      <c r="BJ42" s="705"/>
      <c r="BK42" s="706"/>
      <c r="BL42" s="704">
        <v>60000000</v>
      </c>
      <c r="BM42" s="752"/>
      <c r="BN42" s="752"/>
      <c r="BO42" s="752"/>
      <c r="BP42" s="752"/>
      <c r="BQ42" s="753"/>
    </row>
    <row r="43" spans="1:69" x14ac:dyDescent="0.2">
      <c r="A43" s="743"/>
      <c r="B43" s="758"/>
      <c r="C43" s="717" t="s">
        <v>500</v>
      </c>
      <c r="D43" s="718"/>
      <c r="E43" s="718"/>
      <c r="F43" s="718"/>
      <c r="G43" s="718"/>
      <c r="H43" s="718"/>
      <c r="I43" s="718"/>
      <c r="J43" s="718"/>
      <c r="K43" s="718"/>
      <c r="L43" s="718"/>
      <c r="M43" s="718"/>
      <c r="N43" s="718"/>
      <c r="O43" s="718"/>
      <c r="P43" s="718"/>
      <c r="Q43" s="718"/>
      <c r="R43" s="718"/>
      <c r="S43" s="718"/>
      <c r="T43" s="718"/>
      <c r="U43" s="473"/>
      <c r="V43" s="731"/>
      <c r="W43" s="732"/>
      <c r="X43" s="732"/>
      <c r="Y43" s="732"/>
      <c r="Z43" s="732"/>
      <c r="AA43" s="733"/>
      <c r="AB43" s="731"/>
      <c r="AC43" s="732"/>
      <c r="AD43" s="732"/>
      <c r="AE43" s="732"/>
      <c r="AF43" s="732"/>
      <c r="AG43" s="733"/>
      <c r="AH43" s="731"/>
      <c r="AI43" s="732"/>
      <c r="AJ43" s="732"/>
      <c r="AK43" s="732"/>
      <c r="AL43" s="732"/>
      <c r="AM43" s="733"/>
      <c r="AN43" s="731"/>
      <c r="AO43" s="732"/>
      <c r="AP43" s="732"/>
      <c r="AQ43" s="732"/>
      <c r="AR43" s="732"/>
      <c r="AS43" s="733"/>
      <c r="AT43" s="731"/>
      <c r="AU43" s="732"/>
      <c r="AV43" s="732"/>
      <c r="AW43" s="732"/>
      <c r="AX43" s="732"/>
      <c r="AY43" s="733"/>
      <c r="AZ43" s="689"/>
      <c r="BA43" s="690"/>
      <c r="BB43" s="690"/>
      <c r="BC43" s="690"/>
      <c r="BD43" s="690"/>
      <c r="BE43" s="691"/>
      <c r="BF43" s="689"/>
      <c r="BG43" s="690"/>
      <c r="BH43" s="690"/>
      <c r="BI43" s="690"/>
      <c r="BJ43" s="690"/>
      <c r="BK43" s="691"/>
      <c r="BL43" s="754"/>
      <c r="BM43" s="755"/>
      <c r="BN43" s="755"/>
      <c r="BO43" s="755"/>
      <c r="BP43" s="755"/>
      <c r="BQ43" s="756"/>
    </row>
    <row r="44" spans="1:69" x14ac:dyDescent="0.2">
      <c r="A44" s="737" t="s">
        <v>501</v>
      </c>
      <c r="B44" s="738"/>
      <c r="C44" s="52" t="str">
        <f>"Stanje na dan 31.12.2018.g""(915+916+917+918+919+920+921+922)"</f>
        <v>Stanje na dan 31.12.2018.g"(915+916+917+918+919+920+921+922)</v>
      </c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3"/>
      <c r="U44" s="54">
        <v>923</v>
      </c>
      <c r="V44" s="734">
        <v>200000000</v>
      </c>
      <c r="W44" s="735"/>
      <c r="X44" s="735"/>
      <c r="Y44" s="735"/>
      <c r="Z44" s="735"/>
      <c r="AA44" s="736"/>
      <c r="AB44" s="734">
        <v>0</v>
      </c>
      <c r="AC44" s="735"/>
      <c r="AD44" s="735"/>
      <c r="AE44" s="735"/>
      <c r="AF44" s="735"/>
      <c r="AG44" s="736"/>
      <c r="AH44" s="734">
        <v>0</v>
      </c>
      <c r="AI44" s="735"/>
      <c r="AJ44" s="735"/>
      <c r="AK44" s="735"/>
      <c r="AL44" s="735"/>
      <c r="AM44" s="736"/>
      <c r="AN44" s="734">
        <v>6543330</v>
      </c>
      <c r="AO44" s="735"/>
      <c r="AP44" s="735"/>
      <c r="AQ44" s="735"/>
      <c r="AR44" s="735"/>
      <c r="AS44" s="736"/>
      <c r="AT44" s="734">
        <v>-34743092</v>
      </c>
      <c r="AU44" s="735"/>
      <c r="AV44" s="735"/>
      <c r="AW44" s="735"/>
      <c r="AX44" s="735"/>
      <c r="AY44" s="736"/>
      <c r="AZ44" s="734">
        <v>171800238</v>
      </c>
      <c r="BA44" s="735"/>
      <c r="BB44" s="735"/>
      <c r="BC44" s="735"/>
      <c r="BD44" s="735"/>
      <c r="BE44" s="736"/>
      <c r="BF44" s="734"/>
      <c r="BG44" s="735"/>
      <c r="BH44" s="735"/>
      <c r="BI44" s="735"/>
      <c r="BJ44" s="735"/>
      <c r="BK44" s="736"/>
      <c r="BL44" s="734">
        <v>171800238</v>
      </c>
      <c r="BM44" s="735"/>
      <c r="BN44" s="735"/>
      <c r="BO44" s="735"/>
      <c r="BP44" s="735"/>
      <c r="BQ44" s="736"/>
    </row>
    <row r="45" spans="1:69" x14ac:dyDescent="0.2">
      <c r="A45" s="15"/>
      <c r="B45" s="15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5"/>
      <c r="V45" s="15"/>
      <c r="W45" s="55"/>
      <c r="X45" s="55"/>
      <c r="Y45" s="55"/>
      <c r="Z45" s="55"/>
      <c r="AA45" s="55"/>
      <c r="AB45" s="15"/>
      <c r="AC45" s="55"/>
      <c r="AD45" s="55"/>
      <c r="AE45" s="55"/>
      <c r="AF45" s="55"/>
      <c r="AG45" s="55"/>
      <c r="AH45" s="15"/>
      <c r="AI45" s="55"/>
      <c r="AJ45" s="55"/>
      <c r="AK45" s="55"/>
      <c r="AL45" s="55"/>
      <c r="AM45" s="55"/>
      <c r="AN45" s="15"/>
      <c r="AO45" s="55"/>
      <c r="AP45" s="55"/>
      <c r="AQ45" s="55"/>
      <c r="AR45" s="55"/>
      <c r="AS45" s="55"/>
      <c r="AT45" s="56"/>
      <c r="AU45" s="55"/>
      <c r="AV45" s="55"/>
      <c r="AW45" s="55"/>
      <c r="AX45" s="55"/>
      <c r="AY45" s="55"/>
      <c r="AZ45" s="55"/>
      <c r="BA45" s="19"/>
      <c r="BB45" s="19"/>
      <c r="BC45" s="19"/>
      <c r="BD45" s="19"/>
      <c r="BE45" s="19"/>
      <c r="BF45" s="56"/>
      <c r="BG45" s="55"/>
      <c r="BH45" s="55"/>
      <c r="BI45" s="55"/>
      <c r="BJ45" s="55"/>
      <c r="BK45" s="55"/>
      <c r="BL45" s="56"/>
      <c r="BM45" s="55"/>
      <c r="BN45" s="57"/>
      <c r="BO45" s="55"/>
      <c r="BP45" s="55"/>
      <c r="BQ45" s="55"/>
    </row>
    <row r="46" spans="1:69" x14ac:dyDescent="0.2">
      <c r="E46" s="3" t="s">
        <v>271</v>
      </c>
      <c r="F46" s="24"/>
      <c r="G46" s="24"/>
      <c r="H46" s="58"/>
      <c r="I46" s="58"/>
      <c r="J46" s="58"/>
      <c r="K46" s="58"/>
      <c r="L46" s="58"/>
      <c r="M46" s="58"/>
      <c r="N46" s="58"/>
      <c r="O46" s="101"/>
      <c r="P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BC46" s="3" t="s">
        <v>151</v>
      </c>
    </row>
    <row r="47" spans="1:69" x14ac:dyDescent="0.2">
      <c r="O47" s="102"/>
      <c r="P47" s="102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</row>
    <row r="48" spans="1:69" x14ac:dyDescent="0.2">
      <c r="E48" s="3" t="s">
        <v>272</v>
      </c>
      <c r="G48" s="58"/>
      <c r="H48" s="101"/>
      <c r="I48" s="101"/>
      <c r="J48" s="101"/>
      <c r="K48" s="101"/>
      <c r="L48" s="101"/>
      <c r="M48" s="101"/>
      <c r="N48" s="101"/>
      <c r="O48" s="101"/>
      <c r="P48" s="102"/>
      <c r="Q48" s="759"/>
      <c r="R48" s="759"/>
      <c r="S48" s="759"/>
      <c r="T48" s="759"/>
      <c r="U48" s="759"/>
      <c r="V48" s="759"/>
      <c r="W48" s="759"/>
      <c r="X48" s="759"/>
      <c r="Y48" s="759"/>
      <c r="Z48" s="759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P48" s="26" t="s">
        <v>366</v>
      </c>
      <c r="BB48" s="58"/>
      <c r="BC48" s="58"/>
      <c r="BD48" s="58"/>
      <c r="BE48" s="58"/>
      <c r="BF48" s="58"/>
      <c r="BG48" s="58"/>
      <c r="BH48" s="58"/>
    </row>
    <row r="49" spans="7:60" x14ac:dyDescent="0.2">
      <c r="J49" s="8"/>
      <c r="K49" s="8"/>
      <c r="L49" s="8"/>
      <c r="M49" s="8"/>
      <c r="N49" s="8"/>
      <c r="O49" s="103"/>
      <c r="P49" s="103"/>
      <c r="Q49" s="760"/>
      <c r="R49" s="760"/>
      <c r="S49" s="760"/>
      <c r="T49" s="760"/>
      <c r="U49" s="760"/>
      <c r="V49" s="760"/>
      <c r="W49" s="760"/>
      <c r="X49" s="760"/>
      <c r="Y49" s="760"/>
      <c r="Z49" s="76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BB49" s="400" t="e">
        <f>[1]UnosPod!S45</f>
        <v>#REF!</v>
      </c>
      <c r="BC49" s="400"/>
      <c r="BD49" s="400"/>
      <c r="BE49" s="400"/>
      <c r="BF49" s="400"/>
      <c r="BG49" s="400"/>
      <c r="BH49" s="400"/>
    </row>
    <row r="50" spans="7:60" x14ac:dyDescent="0.2">
      <c r="G50" s="10"/>
      <c r="H50" s="10"/>
      <c r="I50" s="10"/>
      <c r="J50" s="10"/>
      <c r="K50" s="10"/>
      <c r="L50" s="10"/>
      <c r="M50" s="10"/>
      <c r="T50" s="10"/>
      <c r="U50" s="8"/>
      <c r="V50" s="399"/>
      <c r="W50" s="399"/>
      <c r="X50" s="399"/>
      <c r="Y50" s="399"/>
      <c r="Z50" s="399"/>
      <c r="AA50" s="10"/>
      <c r="AB50" s="10"/>
      <c r="AC50" s="10"/>
      <c r="AD50" s="10"/>
      <c r="AE50" s="10"/>
      <c r="AF50" s="10"/>
      <c r="AG50" s="10"/>
      <c r="AH50" s="10"/>
      <c r="AI50" s="10"/>
      <c r="AJ50" s="10"/>
    </row>
    <row r="51" spans="7:60" x14ac:dyDescent="0.2">
      <c r="G51" s="10"/>
      <c r="H51" s="10"/>
      <c r="I51" s="10"/>
      <c r="J51" s="10"/>
      <c r="K51" s="10"/>
      <c r="L51" s="10"/>
      <c r="M51" s="10"/>
      <c r="T51" s="10"/>
      <c r="U51" s="27"/>
      <c r="V51" s="640"/>
      <c r="W51" s="640"/>
      <c r="X51" s="640"/>
      <c r="Y51" s="640"/>
      <c r="Z51" s="640"/>
      <c r="AA51" s="10"/>
      <c r="AB51" s="10"/>
      <c r="AC51" s="10"/>
      <c r="AD51" s="10"/>
      <c r="AE51" s="10"/>
      <c r="AF51" s="10"/>
      <c r="AG51" s="10"/>
      <c r="AH51" s="10"/>
      <c r="AI51" s="10"/>
      <c r="AJ51" s="10"/>
    </row>
    <row r="52" spans="7:60" x14ac:dyDescent="0.2">
      <c r="G52" s="10"/>
      <c r="H52" s="10"/>
      <c r="I52" s="10"/>
      <c r="J52" s="10"/>
      <c r="K52" s="10"/>
      <c r="L52" s="10"/>
      <c r="M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</row>
    <row r="53" spans="7:60" x14ac:dyDescent="0.2">
      <c r="G53" s="10"/>
      <c r="H53" s="10"/>
      <c r="I53" s="10"/>
      <c r="J53" s="10"/>
      <c r="K53" s="10"/>
      <c r="L53" s="10"/>
      <c r="M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</row>
    <row r="54" spans="7:60" x14ac:dyDescent="0.2">
      <c r="G54" s="10"/>
      <c r="H54" s="10"/>
      <c r="I54" s="10"/>
      <c r="J54" s="10"/>
      <c r="K54" s="10"/>
      <c r="L54" s="10"/>
      <c r="M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</row>
    <row r="55" spans="7:60" x14ac:dyDescent="0.2">
      <c r="G55" s="10"/>
      <c r="H55" s="10"/>
      <c r="I55" s="10"/>
      <c r="J55" s="10"/>
      <c r="K55" s="10"/>
      <c r="L55" s="10"/>
      <c r="M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</row>
    <row r="56" spans="7:60" x14ac:dyDescent="0.2">
      <c r="G56" s="10"/>
      <c r="H56" s="10"/>
      <c r="I56" s="10"/>
      <c r="J56" s="10"/>
      <c r="K56" s="10"/>
      <c r="L56" s="10"/>
      <c r="M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</row>
    <row r="57" spans="7:60" x14ac:dyDescent="0.2">
      <c r="G57" s="10"/>
      <c r="H57" s="10"/>
      <c r="I57" s="10"/>
      <c r="J57" s="10"/>
      <c r="K57" s="10"/>
      <c r="L57" s="10"/>
      <c r="M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</row>
    <row r="58" spans="7:60" x14ac:dyDescent="0.2">
      <c r="G58" s="10"/>
      <c r="H58" s="10"/>
      <c r="I58" s="10"/>
      <c r="J58" s="10"/>
      <c r="K58" s="10"/>
      <c r="L58" s="10"/>
      <c r="M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</row>
    <row r="59" spans="7:60" x14ac:dyDescent="0.2"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</row>
    <row r="60" spans="7:60" x14ac:dyDescent="0.2"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</row>
    <row r="61" spans="7:60" x14ac:dyDescent="0.2"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</row>
    <row r="62" spans="7:60" x14ac:dyDescent="0.2"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</row>
    <row r="63" spans="7:60" x14ac:dyDescent="0.2"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</row>
    <row r="64" spans="7:60" x14ac:dyDescent="0.2"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</row>
    <row r="65" spans="7:23" x14ac:dyDescent="0.2"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</row>
    <row r="66" spans="7:23" x14ac:dyDescent="0.2"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</row>
    <row r="67" spans="7:23" x14ac:dyDescent="0.2"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</row>
    <row r="68" spans="7:23" x14ac:dyDescent="0.2"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</row>
    <row r="69" spans="7:23" x14ac:dyDescent="0.2"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</row>
    <row r="70" spans="7:23" x14ac:dyDescent="0.2"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</row>
    <row r="71" spans="7:23" x14ac:dyDescent="0.2"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</row>
    <row r="72" spans="7:23" x14ac:dyDescent="0.2"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</row>
    <row r="73" spans="7:23" x14ac:dyDescent="0.2"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</row>
    <row r="74" spans="7:23" x14ac:dyDescent="0.2"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</row>
    <row r="75" spans="7:23" x14ac:dyDescent="0.2"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</row>
    <row r="76" spans="7:23" x14ac:dyDescent="0.2"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</row>
    <row r="77" spans="7:23" x14ac:dyDescent="0.2"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</row>
    <row r="78" spans="7:23" x14ac:dyDescent="0.2"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</row>
    <row r="79" spans="7:23" x14ac:dyDescent="0.2"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</row>
    <row r="80" spans="7:23" x14ac:dyDescent="0.2"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</row>
    <row r="81" spans="7:23" x14ac:dyDescent="0.2"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</row>
    <row r="82" spans="7:23" x14ac:dyDescent="0.2"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</row>
    <row r="83" spans="7:23" x14ac:dyDescent="0.2"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</row>
    <row r="84" spans="7:23" x14ac:dyDescent="0.2"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</row>
    <row r="85" spans="7:23" x14ac:dyDescent="0.2"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</row>
    <row r="86" spans="7:23" x14ac:dyDescent="0.2"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</row>
    <row r="87" spans="7:23" x14ac:dyDescent="0.2"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</row>
    <row r="88" spans="7:23" x14ac:dyDescent="0.2"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</row>
    <row r="89" spans="7:23" x14ac:dyDescent="0.2"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</row>
    <row r="90" spans="7:23" x14ac:dyDescent="0.2"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</row>
    <row r="91" spans="7:23" x14ac:dyDescent="0.2"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</row>
    <row r="92" spans="7:23" x14ac:dyDescent="0.2"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</row>
    <row r="93" spans="7:23" x14ac:dyDescent="0.2"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</row>
    <row r="94" spans="7:23" x14ac:dyDescent="0.2"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</row>
    <row r="95" spans="7:23" x14ac:dyDescent="0.2"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</row>
    <row r="96" spans="7:23" x14ac:dyDescent="0.2"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</row>
    <row r="97" spans="7:23" x14ac:dyDescent="0.2"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</row>
    <row r="98" spans="7:23" x14ac:dyDescent="0.2"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</row>
    <row r="99" spans="7:23" x14ac:dyDescent="0.2"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</row>
    <row r="100" spans="7:23" x14ac:dyDescent="0.2"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</row>
    <row r="101" spans="7:23" x14ac:dyDescent="0.2"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</row>
    <row r="102" spans="7:23" x14ac:dyDescent="0.2"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</row>
    <row r="103" spans="7:23" x14ac:dyDescent="0.2"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</row>
    <row r="104" spans="7:23" x14ac:dyDescent="0.2"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</row>
    <row r="105" spans="7:23" x14ac:dyDescent="0.2"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</row>
    <row r="106" spans="7:23" x14ac:dyDescent="0.2"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</row>
    <row r="107" spans="7:23" x14ac:dyDescent="0.2"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</row>
    <row r="108" spans="7:23" x14ac:dyDescent="0.2"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</row>
    <row r="109" spans="7:23" x14ac:dyDescent="0.2"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</row>
    <row r="110" spans="7:23" x14ac:dyDescent="0.2"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</row>
    <row r="111" spans="7:23" x14ac:dyDescent="0.2"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</row>
    <row r="112" spans="7:23" x14ac:dyDescent="0.2"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</row>
    <row r="113" spans="7:23" x14ac:dyDescent="0.2"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</row>
    <row r="114" spans="7:23" x14ac:dyDescent="0.2"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</row>
    <row r="115" spans="7:23" x14ac:dyDescent="0.2"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</row>
    <row r="116" spans="7:23" x14ac:dyDescent="0.2"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</row>
    <row r="117" spans="7:23" x14ac:dyDescent="0.2"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</row>
    <row r="118" spans="7:23" x14ac:dyDescent="0.2"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</row>
    <row r="119" spans="7:23" x14ac:dyDescent="0.2"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</row>
    <row r="120" spans="7:23" x14ac:dyDescent="0.2"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</row>
    <row r="121" spans="7:23" x14ac:dyDescent="0.2"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</row>
    <row r="122" spans="7:23" x14ac:dyDescent="0.2"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</row>
    <row r="123" spans="7:23" x14ac:dyDescent="0.2"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</row>
    <row r="124" spans="7:23" x14ac:dyDescent="0.2"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</row>
    <row r="125" spans="7:23" x14ac:dyDescent="0.2"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</row>
    <row r="126" spans="7:23" x14ac:dyDescent="0.2"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</row>
    <row r="127" spans="7:23" x14ac:dyDescent="0.2"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</row>
    <row r="128" spans="7:23" x14ac:dyDescent="0.2"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</row>
    <row r="129" spans="7:23" x14ac:dyDescent="0.2"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</row>
    <row r="130" spans="7:23" x14ac:dyDescent="0.2"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</row>
    <row r="131" spans="7:23" x14ac:dyDescent="0.2"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</row>
    <row r="132" spans="7:23" x14ac:dyDescent="0.2"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</row>
    <row r="133" spans="7:23" x14ac:dyDescent="0.2"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</row>
    <row r="134" spans="7:23" x14ac:dyDescent="0.2"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</row>
    <row r="135" spans="7:23" x14ac:dyDescent="0.2"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</row>
    <row r="136" spans="7:23" x14ac:dyDescent="0.2"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</row>
    <row r="137" spans="7:23" x14ac:dyDescent="0.2"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</row>
    <row r="138" spans="7:23" x14ac:dyDescent="0.2"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</row>
    <row r="139" spans="7:23" x14ac:dyDescent="0.2"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</row>
    <row r="140" spans="7:23" x14ac:dyDescent="0.2"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</row>
    <row r="141" spans="7:23" x14ac:dyDescent="0.2"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</row>
    <row r="142" spans="7:23" x14ac:dyDescent="0.2"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</row>
    <row r="143" spans="7:23" x14ac:dyDescent="0.2"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</row>
    <row r="144" spans="7:23" x14ac:dyDescent="0.2"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</row>
    <row r="145" spans="7:23" x14ac:dyDescent="0.2"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</row>
    <row r="146" spans="7:23" x14ac:dyDescent="0.2"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</row>
    <row r="147" spans="7:23" x14ac:dyDescent="0.2"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</row>
    <row r="148" spans="7:23" x14ac:dyDescent="0.2"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</row>
    <row r="149" spans="7:23" x14ac:dyDescent="0.2"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</row>
    <row r="150" spans="7:23" x14ac:dyDescent="0.2"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</row>
    <row r="151" spans="7:23" x14ac:dyDescent="0.2"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</row>
    <row r="152" spans="7:23" x14ac:dyDescent="0.2"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</row>
    <row r="153" spans="7:23" x14ac:dyDescent="0.2"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</row>
    <row r="154" spans="7:23" x14ac:dyDescent="0.2"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</row>
    <row r="155" spans="7:23" x14ac:dyDescent="0.2"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</row>
    <row r="156" spans="7:23" x14ac:dyDescent="0.2"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</row>
    <row r="157" spans="7:23" x14ac:dyDescent="0.2"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</row>
    <row r="158" spans="7:23" x14ac:dyDescent="0.2"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</row>
    <row r="159" spans="7:23" x14ac:dyDescent="0.2"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</row>
    <row r="160" spans="7:23" x14ac:dyDescent="0.2"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</row>
    <row r="161" spans="7:23" x14ac:dyDescent="0.2"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</row>
    <row r="162" spans="7:23" x14ac:dyDescent="0.2"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</row>
    <row r="163" spans="7:23" x14ac:dyDescent="0.2"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</row>
    <row r="164" spans="7:23" x14ac:dyDescent="0.2"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</row>
    <row r="165" spans="7:23" x14ac:dyDescent="0.2"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</row>
    <row r="166" spans="7:23" x14ac:dyDescent="0.2"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</row>
    <row r="167" spans="7:23" x14ac:dyDescent="0.2"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</row>
    <row r="168" spans="7:23" x14ac:dyDescent="0.2"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</row>
    <row r="169" spans="7:23" x14ac:dyDescent="0.2"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</row>
    <row r="170" spans="7:23" x14ac:dyDescent="0.2"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</row>
    <row r="171" spans="7:23" x14ac:dyDescent="0.2"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</row>
    <row r="172" spans="7:23" x14ac:dyDescent="0.2"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</row>
    <row r="173" spans="7:23" x14ac:dyDescent="0.2"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</row>
    <row r="174" spans="7:23" x14ac:dyDescent="0.2"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</row>
    <row r="175" spans="7:23" x14ac:dyDescent="0.2"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</row>
    <row r="176" spans="7:23" x14ac:dyDescent="0.2"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</row>
    <row r="177" spans="7:23" x14ac:dyDescent="0.2"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</row>
    <row r="178" spans="7:23" x14ac:dyDescent="0.2"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</row>
    <row r="179" spans="7:23" x14ac:dyDescent="0.2"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</row>
    <row r="180" spans="7:23" x14ac:dyDescent="0.2"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</row>
    <row r="181" spans="7:23" x14ac:dyDescent="0.2"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</row>
    <row r="182" spans="7:23" x14ac:dyDescent="0.2"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</row>
    <row r="183" spans="7:23" x14ac:dyDescent="0.2"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</row>
    <row r="184" spans="7:23" x14ac:dyDescent="0.2"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</row>
    <row r="185" spans="7:23" x14ac:dyDescent="0.2"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</row>
    <row r="186" spans="7:23" x14ac:dyDescent="0.2"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</row>
    <row r="187" spans="7:23" x14ac:dyDescent="0.2"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</row>
    <row r="188" spans="7:23" x14ac:dyDescent="0.2"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</row>
    <row r="189" spans="7:23" x14ac:dyDescent="0.2"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</row>
    <row r="190" spans="7:23" x14ac:dyDescent="0.2"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</row>
    <row r="191" spans="7:23" x14ac:dyDescent="0.2"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</row>
    <row r="192" spans="7:23" x14ac:dyDescent="0.2"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</row>
    <row r="193" spans="7:23" x14ac:dyDescent="0.2"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</row>
    <row r="194" spans="7:23" x14ac:dyDescent="0.2"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</row>
    <row r="195" spans="7:23" x14ac:dyDescent="0.2"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</row>
    <row r="196" spans="7:23" x14ac:dyDescent="0.2"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</row>
    <row r="197" spans="7:23" x14ac:dyDescent="0.2"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</row>
    <row r="198" spans="7:23" x14ac:dyDescent="0.2"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</row>
    <row r="199" spans="7:23" x14ac:dyDescent="0.2"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</row>
    <row r="200" spans="7:23" x14ac:dyDescent="0.2"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</row>
    <row r="201" spans="7:23" x14ac:dyDescent="0.2"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</row>
    <row r="202" spans="7:23" x14ac:dyDescent="0.2"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</row>
    <row r="203" spans="7:23" x14ac:dyDescent="0.2"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</row>
    <row r="204" spans="7:23" x14ac:dyDescent="0.2"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</row>
    <row r="205" spans="7:23" x14ac:dyDescent="0.2"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</row>
    <row r="206" spans="7:23" x14ac:dyDescent="0.2"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</row>
    <row r="207" spans="7:23" x14ac:dyDescent="0.2"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</row>
    <row r="208" spans="7:23" x14ac:dyDescent="0.2"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</row>
    <row r="209" spans="7:23" x14ac:dyDescent="0.2"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</row>
    <row r="210" spans="7:23" x14ac:dyDescent="0.2"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</row>
    <row r="211" spans="7:23" x14ac:dyDescent="0.2"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</row>
    <row r="212" spans="7:23" x14ac:dyDescent="0.2"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</row>
    <row r="213" spans="7:23" x14ac:dyDescent="0.2"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</row>
    <row r="214" spans="7:23" x14ac:dyDescent="0.2"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</row>
    <row r="215" spans="7:23" x14ac:dyDescent="0.2"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</row>
    <row r="216" spans="7:23" x14ac:dyDescent="0.2"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</row>
    <row r="217" spans="7:23" x14ac:dyDescent="0.2"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</row>
    <row r="218" spans="7:23" x14ac:dyDescent="0.2"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</row>
    <row r="219" spans="7:23" x14ac:dyDescent="0.2"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</row>
    <row r="220" spans="7:23" x14ac:dyDescent="0.2"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</row>
    <row r="221" spans="7:23" x14ac:dyDescent="0.2"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</row>
    <row r="222" spans="7:23" x14ac:dyDescent="0.2"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</row>
    <row r="223" spans="7:23" x14ac:dyDescent="0.2"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</row>
    <row r="224" spans="7:23" x14ac:dyDescent="0.2"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</row>
    <row r="225" spans="7:23" x14ac:dyDescent="0.2"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</row>
    <row r="226" spans="7:23" x14ac:dyDescent="0.2"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</row>
  </sheetData>
  <mergeCells count="297">
    <mergeCell ref="V51:Z51"/>
    <mergeCell ref="BL44:BQ44"/>
    <mergeCell ref="Q48:Z48"/>
    <mergeCell ref="Q49:Z49"/>
    <mergeCell ref="BB49:BH49"/>
    <mergeCell ref="AN44:AS44"/>
    <mergeCell ref="AT44:AY44"/>
    <mergeCell ref="AZ44:BE44"/>
    <mergeCell ref="BF44:BK44"/>
    <mergeCell ref="A44:B44"/>
    <mergeCell ref="V44:AA44"/>
    <mergeCell ref="AB44:AG44"/>
    <mergeCell ref="AH44:AM44"/>
    <mergeCell ref="AZ42:BE43"/>
    <mergeCell ref="BF42:BK43"/>
    <mergeCell ref="AN42:AS43"/>
    <mergeCell ref="AT42:AY43"/>
    <mergeCell ref="V50:Z50"/>
    <mergeCell ref="BL42:BQ43"/>
    <mergeCell ref="C43:T43"/>
    <mergeCell ref="BF41:BK41"/>
    <mergeCell ref="BL41:BQ41"/>
    <mergeCell ref="A42:B43"/>
    <mergeCell ref="C42:T42"/>
    <mergeCell ref="U42:U43"/>
    <mergeCell ref="V42:AA43"/>
    <mergeCell ref="AB42:AG43"/>
    <mergeCell ref="AH42:AM43"/>
    <mergeCell ref="BL40:BQ40"/>
    <mergeCell ref="A41:B41"/>
    <mergeCell ref="C41:T41"/>
    <mergeCell ref="V41:AA41"/>
    <mergeCell ref="AB41:AG41"/>
    <mergeCell ref="AH41:AM41"/>
    <mergeCell ref="AN41:AS41"/>
    <mergeCell ref="AT41:AY41"/>
    <mergeCell ref="AZ41:BE41"/>
    <mergeCell ref="A40:B40"/>
    <mergeCell ref="C40:T40"/>
    <mergeCell ref="V40:AA40"/>
    <mergeCell ref="AB40:AG40"/>
    <mergeCell ref="AH40:AM40"/>
    <mergeCell ref="AN40:AS40"/>
    <mergeCell ref="AT40:AY40"/>
    <mergeCell ref="AZ40:BE40"/>
    <mergeCell ref="BF40:BK40"/>
    <mergeCell ref="BL38:BQ38"/>
    <mergeCell ref="A39:B39"/>
    <mergeCell ref="C39:T39"/>
    <mergeCell ref="V39:AA39"/>
    <mergeCell ref="AB39:AG39"/>
    <mergeCell ref="AH39:AM39"/>
    <mergeCell ref="AN39:AS39"/>
    <mergeCell ref="AT39:AY39"/>
    <mergeCell ref="AZ39:BE39"/>
    <mergeCell ref="BF39:BK39"/>
    <mergeCell ref="BL39:BQ39"/>
    <mergeCell ref="A38:B38"/>
    <mergeCell ref="C38:T38"/>
    <mergeCell ref="V38:AA38"/>
    <mergeCell ref="AB38:AG38"/>
    <mergeCell ref="AH38:AM38"/>
    <mergeCell ref="AN38:AS38"/>
    <mergeCell ref="AT38:AY38"/>
    <mergeCell ref="AZ38:BE38"/>
    <mergeCell ref="BF38:BK38"/>
    <mergeCell ref="BL36:BQ36"/>
    <mergeCell ref="A37:B37"/>
    <mergeCell ref="C37:T37"/>
    <mergeCell ref="V37:AA37"/>
    <mergeCell ref="AB37:AG37"/>
    <mergeCell ref="AH37:AM37"/>
    <mergeCell ref="AN37:AS37"/>
    <mergeCell ref="AT37:AY37"/>
    <mergeCell ref="AZ37:BE37"/>
    <mergeCell ref="BF37:BK37"/>
    <mergeCell ref="BL37:BQ37"/>
    <mergeCell ref="AH36:AM36"/>
    <mergeCell ref="AN36:AS36"/>
    <mergeCell ref="AT36:AY36"/>
    <mergeCell ref="AZ36:BE36"/>
    <mergeCell ref="A36:B36"/>
    <mergeCell ref="C36:T36"/>
    <mergeCell ref="V36:AA36"/>
    <mergeCell ref="AB36:AG36"/>
    <mergeCell ref="BF36:BK36"/>
    <mergeCell ref="AH34:AM35"/>
    <mergeCell ref="AN34:AS35"/>
    <mergeCell ref="AT34:AY35"/>
    <mergeCell ref="AZ34:BE35"/>
    <mergeCell ref="BL32:BQ32"/>
    <mergeCell ref="A33:B33"/>
    <mergeCell ref="C33:T33"/>
    <mergeCell ref="V33:AA33"/>
    <mergeCell ref="AB33:AG33"/>
    <mergeCell ref="AH33:AM33"/>
    <mergeCell ref="BF34:BK35"/>
    <mergeCell ref="BL34:BQ35"/>
    <mergeCell ref="A35:B35"/>
    <mergeCell ref="C35:T35"/>
    <mergeCell ref="BL33:BQ33"/>
    <mergeCell ref="A34:B34"/>
    <mergeCell ref="C34:T34"/>
    <mergeCell ref="U34:U35"/>
    <mergeCell ref="V34:AA35"/>
    <mergeCell ref="AB34:AG35"/>
    <mergeCell ref="AN33:AS33"/>
    <mergeCell ref="AT33:AY33"/>
    <mergeCell ref="AZ33:BE33"/>
    <mergeCell ref="BF33:BK33"/>
    <mergeCell ref="A32:B32"/>
    <mergeCell ref="C32:T32"/>
    <mergeCell ref="V32:AA32"/>
    <mergeCell ref="AB32:AG32"/>
    <mergeCell ref="AH32:AM32"/>
    <mergeCell ref="A31:B31"/>
    <mergeCell ref="V31:AA31"/>
    <mergeCell ref="AB31:AG31"/>
    <mergeCell ref="AH31:AM31"/>
    <mergeCell ref="AN32:AS32"/>
    <mergeCell ref="AT32:AY32"/>
    <mergeCell ref="AZ32:BE32"/>
    <mergeCell ref="BF32:BK32"/>
    <mergeCell ref="AN31:AS31"/>
    <mergeCell ref="AT31:AY31"/>
    <mergeCell ref="AZ31:BE31"/>
    <mergeCell ref="BF31:BK31"/>
    <mergeCell ref="BL31:BQ31"/>
    <mergeCell ref="BL29:BQ30"/>
    <mergeCell ref="C30:T30"/>
    <mergeCell ref="BF28:BK28"/>
    <mergeCell ref="BL28:BQ28"/>
    <mergeCell ref="A29:B30"/>
    <mergeCell ref="C29:T29"/>
    <mergeCell ref="U29:U30"/>
    <mergeCell ref="V29:AA30"/>
    <mergeCell ref="AB29:AG30"/>
    <mergeCell ref="AH29:AM30"/>
    <mergeCell ref="AZ29:BE30"/>
    <mergeCell ref="BF29:BK30"/>
    <mergeCell ref="AN29:AS30"/>
    <mergeCell ref="AT29:AY30"/>
    <mergeCell ref="BL27:BQ27"/>
    <mergeCell ref="A28:B28"/>
    <mergeCell ref="C28:T28"/>
    <mergeCell ref="V28:AA28"/>
    <mergeCell ref="AB28:AG28"/>
    <mergeCell ref="AH28:AM28"/>
    <mergeCell ref="AN28:AS28"/>
    <mergeCell ref="AT28:AY28"/>
    <mergeCell ref="AZ28:BE28"/>
    <mergeCell ref="A27:B27"/>
    <mergeCell ref="C27:T27"/>
    <mergeCell ref="V27:AA27"/>
    <mergeCell ref="AB27:AG27"/>
    <mergeCell ref="AH27:AM27"/>
    <mergeCell ref="AN27:AS27"/>
    <mergeCell ref="AT27:AY27"/>
    <mergeCell ref="AZ27:BE27"/>
    <mergeCell ref="BF27:BK27"/>
    <mergeCell ref="BL25:BQ25"/>
    <mergeCell ref="A26:B26"/>
    <mergeCell ref="C26:T26"/>
    <mergeCell ref="V26:AA26"/>
    <mergeCell ref="AB26:AG26"/>
    <mergeCell ref="AH26:AM26"/>
    <mergeCell ref="AN26:AS26"/>
    <mergeCell ref="AT26:AY26"/>
    <mergeCell ref="AZ26:BE26"/>
    <mergeCell ref="BF26:BK26"/>
    <mergeCell ref="BL26:BQ26"/>
    <mergeCell ref="A25:B25"/>
    <mergeCell ref="C25:T25"/>
    <mergeCell ref="V25:AA25"/>
    <mergeCell ref="AB25:AG25"/>
    <mergeCell ref="AH25:AM25"/>
    <mergeCell ref="AN25:AS25"/>
    <mergeCell ref="AT25:AY25"/>
    <mergeCell ref="AZ25:BE25"/>
    <mergeCell ref="BF25:BK25"/>
    <mergeCell ref="BL23:BQ23"/>
    <mergeCell ref="A24:B24"/>
    <mergeCell ref="C24:T24"/>
    <mergeCell ref="V24:AA24"/>
    <mergeCell ref="AB24:AG24"/>
    <mergeCell ref="AH24:AM24"/>
    <mergeCell ref="AN24:AS24"/>
    <mergeCell ref="AT24:AY24"/>
    <mergeCell ref="AZ24:BE24"/>
    <mergeCell ref="BF24:BK24"/>
    <mergeCell ref="BL24:BQ24"/>
    <mergeCell ref="AH23:AM23"/>
    <mergeCell ref="AN23:AS23"/>
    <mergeCell ref="AT23:AY23"/>
    <mergeCell ref="AZ23:BE23"/>
    <mergeCell ref="A23:B23"/>
    <mergeCell ref="C23:T23"/>
    <mergeCell ref="V23:AA23"/>
    <mergeCell ref="AB23:AG23"/>
    <mergeCell ref="BF23:BK23"/>
    <mergeCell ref="BF21:BK22"/>
    <mergeCell ref="BL21:BQ22"/>
    <mergeCell ref="A22:B22"/>
    <mergeCell ref="C22:T22"/>
    <mergeCell ref="BF20:BK20"/>
    <mergeCell ref="BL20:BQ20"/>
    <mergeCell ref="A21:B21"/>
    <mergeCell ref="C21:T21"/>
    <mergeCell ref="U21:U22"/>
    <mergeCell ref="A20:B20"/>
    <mergeCell ref="C20:T20"/>
    <mergeCell ref="V20:AA20"/>
    <mergeCell ref="AB20:AG20"/>
    <mergeCell ref="AH20:AM20"/>
    <mergeCell ref="AN20:AS20"/>
    <mergeCell ref="AT20:AY20"/>
    <mergeCell ref="AZ20:BE20"/>
    <mergeCell ref="V21:AA22"/>
    <mergeCell ref="AB21:AG22"/>
    <mergeCell ref="AH21:AM22"/>
    <mergeCell ref="AN21:AS22"/>
    <mergeCell ref="AT21:AY22"/>
    <mergeCell ref="AZ21:BE22"/>
    <mergeCell ref="A19:B19"/>
    <mergeCell ref="C19:T19"/>
    <mergeCell ref="V19:AA19"/>
    <mergeCell ref="AB19:AG19"/>
    <mergeCell ref="AH19:AM19"/>
    <mergeCell ref="AN19:AS19"/>
    <mergeCell ref="AT19:AY19"/>
    <mergeCell ref="AZ19:BE19"/>
    <mergeCell ref="BL19:BQ19"/>
    <mergeCell ref="BF19:BK19"/>
    <mergeCell ref="BL17:BQ17"/>
    <mergeCell ref="A18:B18"/>
    <mergeCell ref="V18:AA18"/>
    <mergeCell ref="AB18:AG18"/>
    <mergeCell ref="AH18:AM18"/>
    <mergeCell ref="AN18:AS18"/>
    <mergeCell ref="AT18:AY18"/>
    <mergeCell ref="AZ18:BE18"/>
    <mergeCell ref="BF18:BK18"/>
    <mergeCell ref="BL18:BQ18"/>
    <mergeCell ref="A17:B17"/>
    <mergeCell ref="C17:T17"/>
    <mergeCell ref="V17:AA17"/>
    <mergeCell ref="AB17:AG17"/>
    <mergeCell ref="AH17:AM17"/>
    <mergeCell ref="AN17:AS17"/>
    <mergeCell ref="AT17:AY17"/>
    <mergeCell ref="AZ17:BE17"/>
    <mergeCell ref="BF17:BK17"/>
    <mergeCell ref="BL15:BQ15"/>
    <mergeCell ref="A16:B16"/>
    <mergeCell ref="C16:T16"/>
    <mergeCell ref="V16:AA16"/>
    <mergeCell ref="AB16:AG16"/>
    <mergeCell ref="AH16:AM16"/>
    <mergeCell ref="AN16:AS16"/>
    <mergeCell ref="AT16:AY16"/>
    <mergeCell ref="AZ16:BE16"/>
    <mergeCell ref="BF16:BK16"/>
    <mergeCell ref="BL16:BQ16"/>
    <mergeCell ref="A15:B15"/>
    <mergeCell ref="C15:T15"/>
    <mergeCell ref="V15:AA15"/>
    <mergeCell ref="AB15:AG15"/>
    <mergeCell ref="AH15:AM15"/>
    <mergeCell ref="AN15:AS15"/>
    <mergeCell ref="AT15:AY15"/>
    <mergeCell ref="AZ15:BE15"/>
    <mergeCell ref="BF15:BK15"/>
    <mergeCell ref="BO12:BQ12"/>
    <mergeCell ref="A13:B13"/>
    <mergeCell ref="C13:T13"/>
    <mergeCell ref="V13:BE13"/>
    <mergeCell ref="A8:AZ8"/>
    <mergeCell ref="A9:AZ9"/>
    <mergeCell ref="AQ10:AX10"/>
    <mergeCell ref="AZ14:BE14"/>
    <mergeCell ref="BF14:BK14"/>
    <mergeCell ref="BL14:BQ14"/>
    <mergeCell ref="AT14:AY14"/>
    <mergeCell ref="AN4:AZ4"/>
    <mergeCell ref="AP6:AZ6"/>
    <mergeCell ref="AV1:BA1"/>
    <mergeCell ref="A1:U1"/>
    <mergeCell ref="A2:U2"/>
    <mergeCell ref="A3:U3"/>
    <mergeCell ref="A4:U4"/>
    <mergeCell ref="A5:U5"/>
    <mergeCell ref="A14:B14"/>
    <mergeCell ref="C14:T14"/>
    <mergeCell ref="V14:AA14"/>
    <mergeCell ref="AB14:AG14"/>
    <mergeCell ref="AH14:AM14"/>
    <mergeCell ref="AN14:AS14"/>
  </mergeCells>
  <phoneticPr fontId="2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workbookViewId="0">
      <selection activeCell="A2" sqref="A2:A3"/>
    </sheetView>
  </sheetViews>
  <sheetFormatPr defaultRowHeight="12.75" x14ac:dyDescent="0.2"/>
  <cols>
    <col min="1" max="1" width="67.140625" style="206" customWidth="1"/>
    <col min="2" max="2" width="45.5703125" style="193" customWidth="1"/>
    <col min="3" max="16384" width="9.140625" style="193"/>
  </cols>
  <sheetData>
    <row r="1" spans="1:11" x14ac:dyDescent="0.2">
      <c r="A1" s="191" t="s">
        <v>547</v>
      </c>
      <c r="B1" s="192" t="s">
        <v>541</v>
      </c>
      <c r="C1" s="6"/>
      <c r="E1" s="6"/>
      <c r="F1" s="6"/>
      <c r="G1" s="194"/>
      <c r="I1" s="195"/>
      <c r="J1" s="195"/>
      <c r="K1" s="195"/>
    </row>
    <row r="2" spans="1:11" x14ac:dyDescent="0.2">
      <c r="A2" s="761" t="s">
        <v>551</v>
      </c>
      <c r="B2" s="192" t="s">
        <v>548</v>
      </c>
      <c r="C2" s="6"/>
      <c r="E2" s="6"/>
      <c r="F2" s="6"/>
      <c r="G2" s="194"/>
      <c r="I2" s="195"/>
      <c r="J2" s="195"/>
      <c r="K2" s="195"/>
    </row>
    <row r="3" spans="1:11" ht="34.5" customHeight="1" x14ac:dyDescent="0.2">
      <c r="A3" s="762"/>
      <c r="B3" s="192"/>
      <c r="C3" s="196"/>
      <c r="D3" s="196"/>
      <c r="E3" s="196"/>
      <c r="F3" s="196"/>
      <c r="G3" s="196"/>
      <c r="H3" s="196"/>
      <c r="I3" s="196"/>
      <c r="J3" s="196"/>
      <c r="K3" s="196"/>
    </row>
    <row r="4" spans="1:11" ht="48.75" customHeight="1" x14ac:dyDescent="0.2">
      <c r="A4" s="197" t="s">
        <v>549</v>
      </c>
      <c r="B4" s="197" t="s">
        <v>550</v>
      </c>
      <c r="C4" s="196"/>
      <c r="D4" s="196"/>
      <c r="E4" s="196"/>
      <c r="F4" s="196"/>
      <c r="G4" s="196"/>
      <c r="H4" s="196"/>
      <c r="I4" s="196"/>
      <c r="J4" s="196"/>
      <c r="K4" s="196"/>
    </row>
    <row r="5" spans="1:11" x14ac:dyDescent="0.2">
      <c r="A5" s="198"/>
      <c r="B5" s="199"/>
    </row>
    <row r="6" spans="1:11" x14ac:dyDescent="0.2">
      <c r="A6" s="200"/>
      <c r="B6" s="199"/>
    </row>
    <row r="7" spans="1:11" x14ac:dyDescent="0.2">
      <c r="A7" s="201"/>
      <c r="B7" s="199"/>
    </row>
    <row r="8" spans="1:11" x14ac:dyDescent="0.2">
      <c r="A8" s="199"/>
      <c r="B8" s="202"/>
    </row>
    <row r="9" spans="1:11" x14ac:dyDescent="0.2">
      <c r="A9" s="203"/>
      <c r="B9" s="199"/>
    </row>
    <row r="10" spans="1:11" x14ac:dyDescent="0.2">
      <c r="A10" s="199"/>
      <c r="B10" s="199"/>
    </row>
    <row r="11" spans="1:11" x14ac:dyDescent="0.2">
      <c r="A11" s="199"/>
      <c r="B11" s="199"/>
    </row>
    <row r="12" spans="1:11" x14ac:dyDescent="0.2">
      <c r="A12" s="204"/>
      <c r="B12" s="199"/>
    </row>
    <row r="13" spans="1:11" ht="15" customHeight="1" x14ac:dyDescent="0.2">
      <c r="A13" s="204"/>
      <c r="B13" s="199"/>
    </row>
    <row r="14" spans="1:11" ht="17.25" customHeight="1" x14ac:dyDescent="0.2">
      <c r="A14" s="204"/>
      <c r="B14" s="199"/>
    </row>
    <row r="15" spans="1:11" x14ac:dyDescent="0.2">
      <c r="A15" s="204"/>
      <c r="B15" s="199"/>
    </row>
    <row r="16" spans="1:11" x14ac:dyDescent="0.2">
      <c r="A16" s="204"/>
      <c r="B16" s="199"/>
    </row>
    <row r="17" spans="1:2" x14ac:dyDescent="0.2">
      <c r="A17" s="204"/>
      <c r="B17" s="199"/>
    </row>
    <row r="18" spans="1:2" x14ac:dyDescent="0.2">
      <c r="A18" s="205"/>
      <c r="B18" s="199"/>
    </row>
    <row r="19" spans="1:2" x14ac:dyDescent="0.2">
      <c r="A19" s="204"/>
      <c r="B19" s="199"/>
    </row>
    <row r="20" spans="1:2" x14ac:dyDescent="0.2">
      <c r="A20" s="204"/>
      <c r="B20" s="199"/>
    </row>
    <row r="21" spans="1:2" x14ac:dyDescent="0.2">
      <c r="A21" s="204"/>
      <c r="B21" s="199"/>
    </row>
    <row r="22" spans="1:2" ht="17.25" customHeight="1" x14ac:dyDescent="0.2">
      <c r="A22" s="198"/>
      <c r="B22" s="199"/>
    </row>
    <row r="23" spans="1:2" x14ac:dyDescent="0.2">
      <c r="A23" s="204"/>
      <c r="B23" s="199"/>
    </row>
    <row r="24" spans="1:2" x14ac:dyDescent="0.2">
      <c r="A24" s="204"/>
      <c r="B24" s="199"/>
    </row>
    <row r="25" spans="1:2" x14ac:dyDescent="0.2">
      <c r="A25" s="204"/>
      <c r="B25" s="199"/>
    </row>
    <row r="26" spans="1:2" x14ac:dyDescent="0.2">
      <c r="A26" s="204"/>
      <c r="B26" s="199"/>
    </row>
    <row r="27" spans="1:2" x14ac:dyDescent="0.2">
      <c r="A27" s="204"/>
      <c r="B27" s="199"/>
    </row>
    <row r="28" spans="1:2" x14ac:dyDescent="0.2">
      <c r="A28" s="204"/>
      <c r="B28" s="199"/>
    </row>
    <row r="30" spans="1:2" x14ac:dyDescent="0.2">
      <c r="A30" s="207" t="s">
        <v>538</v>
      </c>
      <c r="B30" s="194" t="s">
        <v>539</v>
      </c>
    </row>
    <row r="31" spans="1:2" x14ac:dyDescent="0.2">
      <c r="A31" s="191"/>
      <c r="B31" s="208"/>
    </row>
    <row r="32" spans="1:2" x14ac:dyDescent="0.2">
      <c r="B32" s="194" t="s">
        <v>540</v>
      </c>
    </row>
    <row r="33" spans="2:2" x14ac:dyDescent="0.2">
      <c r="B33" s="208"/>
    </row>
  </sheetData>
  <mergeCells count="1">
    <mergeCell ref="A2:A3"/>
  </mergeCells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OP</vt:lpstr>
      <vt:lpstr>BS</vt:lpstr>
      <vt:lpstr>BU</vt:lpstr>
      <vt:lpstr>GT-dir</vt:lpstr>
      <vt:lpstr>GT-ind</vt:lpstr>
      <vt:lpstr>PK</vt:lpstr>
      <vt:lpstr>ZB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amrah</dc:creator>
  <cp:lastModifiedBy>Sanja Begović</cp:lastModifiedBy>
  <dcterms:created xsi:type="dcterms:W3CDTF">2013-02-28T13:16:08Z</dcterms:created>
  <dcterms:modified xsi:type="dcterms:W3CDTF">2019-04-04T13:16:39Z</dcterms:modified>
</cp:coreProperties>
</file>